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58" firstSheet="4" activeTab="9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6a melléklet" sheetId="7" r:id="rId7"/>
    <sheet name="7.melléklet" sheetId="8" r:id="rId8"/>
    <sheet name="8.melléklet" sheetId="9" r:id="rId9"/>
    <sheet name="9. melléklet" sheetId="10" r:id="rId10"/>
  </sheets>
  <definedNames>
    <definedName name="_xlnm.Print_Area" localSheetId="0">'bevételek'!$A$1:$E$45</definedName>
  </definedNames>
  <calcPr fullCalcOnLoad="1"/>
</workbook>
</file>

<file path=xl/sharedStrings.xml><?xml version="1.0" encoding="utf-8"?>
<sst xmlns="http://schemas.openxmlformats.org/spreadsheetml/2006/main" count="522" uniqueCount="348">
  <si>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</si>
  <si>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</si>
  <si>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</si>
  <si>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</si>
  <si>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</si>
  <si>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</si>
  <si>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</si>
  <si>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</si>
  <si>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</si>
  <si>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</si>
  <si>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</si>
  <si>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</si>
  <si>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</si>
  <si>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</si>
  <si>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</si>
  <si>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</si>
  <si>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</si>
  <si>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</si>
  <si>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</si>
  <si>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</si>
  <si>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</si>
  <si>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</si>
  <si>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</si>
  <si>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</si>
  <si>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</si>
  <si>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</si>
  <si>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</si>
  <si>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</si>
  <si>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</si>
  <si>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</si>
  <si>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</si>
  <si>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</si>
  <si>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</si>
  <si>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</si>
  <si>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</si>
  <si>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>Megnevezés</t>
  </si>
  <si>
    <t>Összeg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</si>
  <si>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</si>
  <si>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</si>
  <si>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</si>
  <si>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</si>
  <si>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</si>
  <si>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</si>
  <si>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</si>
  <si>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</si>
  <si>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</si>
  <si>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</si>
  <si>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</si>
  <si>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</si>
  <si>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</si>
  <si>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</si>
  <si>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</si>
  <si>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</si>
  <si>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</si>
  <si>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</si>
  <si>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</si>
  <si>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</si>
  <si>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</si>
  <si>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</si>
  <si>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</si>
  <si>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</si>
  <si>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</si>
  <si>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</si>
  <si>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</si>
  <si>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</si>
  <si>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</si>
  <si>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</si>
  <si>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</si>
  <si>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</si>
  <si>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</si>
  <si>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</si>
  <si>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Pénzforgalom nélküli bev.</t>
  </si>
  <si>
    <t>Tárgyévi bevételek összesen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</si>
  <si>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</si>
  <si>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</si>
  <si>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</si>
  <si>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</si>
  <si>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</si>
  <si>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</si>
  <si>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</si>
  <si>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</si>
  <si>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</si>
  <si>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</si>
  <si>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</si>
  <si>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</si>
  <si>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</si>
  <si>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</si>
  <si>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</si>
  <si>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5/a melléklet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</si>
  <si>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</si>
  <si>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</si>
  <si>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</si>
  <si>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</si>
  <si>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</si>
  <si>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</si>
  <si>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</si>
  <si>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</si>
  <si>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</si>
  <si>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</si>
  <si>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</si>
  <si>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</si>
  <si>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</si>
  <si>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</si>
  <si>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</si>
  <si>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</si>
  <si>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</si>
  <si>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</si>
  <si>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</si>
  <si>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</si>
  <si>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</si>
  <si>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</si>
  <si>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</si>
  <si>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</si>
  <si>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</si>
  <si>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</si>
  <si>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</si>
  <si>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</si>
  <si>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</si>
  <si>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</si>
  <si>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</si>
  <si>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</si>
  <si>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</si>
  <si>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</si>
  <si>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</si>
  <si>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</si>
  <si>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</si>
  <si>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</si>
  <si>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</si>
  <si>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</si>
  <si>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</si>
  <si>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</si>
  <si>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</si>
  <si>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Előző évi pénzmaradvány igénybevétele működési célra</t>
  </si>
  <si>
    <t>Előző évi pénzmaradvány igénybevétele felhalmozási célra</t>
  </si>
  <si>
    <t>Felújítás</t>
  </si>
  <si>
    <t>Egyéb felhalmozási célú kiadás</t>
  </si>
  <si>
    <t>II/2.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</si>
  <si>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</si>
  <si>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</si>
  <si>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</si>
  <si>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</si>
  <si>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</si>
  <si>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</si>
  <si>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</si>
  <si>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</si>
  <si>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</si>
  <si>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</si>
  <si>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</si>
  <si>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</si>
  <si>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</si>
  <si>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</si>
  <si>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</si>
  <si>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Családsegítés</t>
  </si>
  <si>
    <t>6. melléklet</t>
  </si>
  <si>
    <t>Szociális és gyermekjóléti alapszolgáltatások általános feladatai</t>
  </si>
  <si>
    <t>Forintban</t>
  </si>
  <si>
    <t>Sorszám</t>
  </si>
  <si>
    <t>Fajlagos összeg</t>
  </si>
  <si>
    <t>Mutatószám (fő)</t>
  </si>
  <si>
    <t>Családsegítés (lakosságszám/5000)</t>
  </si>
  <si>
    <t>Gyermekjóléti szolgálat (lakosságszám/5000)</t>
  </si>
  <si>
    <t>Családsegítés - társulási kiegészítés (lakosságszám)</t>
  </si>
  <si>
    <t>Gyermekjóléti szolgálat - társulási kiegészítés (0-17 éves korosztály)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</si>
  <si>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</si>
  <si>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</si>
  <si>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</si>
  <si>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</si>
  <si>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</si>
  <si>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Munkaadót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</si>
  <si>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</si>
  <si>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</si>
  <si>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</si>
  <si>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Település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</si>
  <si>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</si>
  <si>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</si>
  <si>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</si>
  <si>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</si>
  <si>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</si>
  <si>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</si>
  <si>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</si>
  <si>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</si>
  <si>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</si>
  <si>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</si>
  <si>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</si>
  <si>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</si>
  <si>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</si>
  <si>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</si>
  <si>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</si>
  <si>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</si>
  <si>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</si>
  <si>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</si>
  <si>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</si>
  <si>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</si>
  <si>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</si>
  <si>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</si>
  <si>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</si>
  <si>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</si>
  <si>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 xml:space="preserve">Magyargencs 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</si>
  <si>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</si>
  <si>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</si>
  <si>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</si>
  <si>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</si>
  <si>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</si>
  <si>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</si>
  <si>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</si>
  <si>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</si>
  <si>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</si>
  <si>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</si>
  <si>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</si>
  <si>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</si>
  <si>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</si>
  <si>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</si>
  <si>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 xml:space="preserve">Pápadereske 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</si>
  <si>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</si>
  <si>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</si>
  <si>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</si>
  <si>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</si>
  <si>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</si>
  <si>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</si>
  <si>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</si>
  <si>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</si>
  <si>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</si>
  <si>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Lakosság szám</t>
  </si>
  <si>
    <t>8. melléklet</t>
  </si>
  <si>
    <t>Belső ellenőrzés</t>
  </si>
  <si>
    <t>Pápakörnyéki Önkormányzatok Feladatellátó Társulása tagönkormányzatai</t>
  </si>
  <si>
    <t>Háziorvosi ügyeleti ellátás</t>
  </si>
  <si>
    <t>Gyermekjóléti szolgáltatás</t>
  </si>
  <si>
    <t>Fht-ra jogosultak hosszabb időtartamú közfoglalkoztatása</t>
  </si>
  <si>
    <t>2./1</t>
  </si>
  <si>
    <t>2./2</t>
  </si>
  <si>
    <t>2./3</t>
  </si>
  <si>
    <t>2./4</t>
  </si>
  <si>
    <t>2./5</t>
  </si>
  <si>
    <t>1./1</t>
  </si>
  <si>
    <t>1./2</t>
  </si>
  <si>
    <t>1./3</t>
  </si>
  <si>
    <t>1./4</t>
  </si>
  <si>
    <t>1..</t>
  </si>
  <si>
    <t>2015. évi tervezett bevételei jogcímenként</t>
  </si>
  <si>
    <t>II/3/a</t>
  </si>
  <si>
    <t>II/3/b</t>
  </si>
  <si>
    <t>Vaszartól normatíva átvétele 2015. évre</t>
  </si>
  <si>
    <t>Takácsitól 2014. évre pótnormatíva átvétele</t>
  </si>
  <si>
    <t>2015. évi tervezett kiadásai</t>
  </si>
  <si>
    <t>Működési kiadások összesen</t>
  </si>
  <si>
    <t>2015. évi tervezett kiadásai feladatonként</t>
  </si>
  <si>
    <t>2015. évi tervezett pénzeszköz átadása</t>
  </si>
  <si>
    <t>2015. évi bevételi-kiadási előirányzatainak mérlegszerű bemutatása</t>
  </si>
  <si>
    <t>6/A melléklet</t>
  </si>
  <si>
    <t>2015. évi összevont költségvetési mérlege</t>
  </si>
  <si>
    <t>2015. évre tervezett gesztor önkormányzattól, Vaszar Község Önkormányzatától átvett normatív támogatásai</t>
  </si>
  <si>
    <t>a 2014. évi C. tv. 2. számú melléklete szerint</t>
  </si>
  <si>
    <t>9. melléklet</t>
  </si>
  <si>
    <t>2015. évre tervezett támogatás értékű működési hozzájárulása</t>
  </si>
  <si>
    <t>2015. évi tervezett bevételei és kiadásai</t>
  </si>
  <si>
    <t>Pápakörnyéki Önkormányzatok Feladatellátó Társulása által működtetett</t>
  </si>
  <si>
    <t>Pápakörnyéki Önkormányzatok Feladatellátó Intézmény</t>
  </si>
  <si>
    <t>Bevételi jogcímek</t>
  </si>
  <si>
    <t>2015. évi előirányzatfelhasználási ütemterve</t>
  </si>
  <si>
    <t>I.1.</t>
  </si>
  <si>
    <t>I.2.</t>
  </si>
  <si>
    <t>I.3.</t>
  </si>
  <si>
    <t>II.1.</t>
  </si>
  <si>
    <t>II.2.</t>
  </si>
  <si>
    <t>Finanszírozás</t>
  </si>
  <si>
    <t>Pénzmaradvány igénybevétele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</si>
  <si>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</si>
  <si>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</si>
  <si>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</si>
  <si>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</si>
  <si>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</si>
  <si>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</si>
  <si>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</si>
  <si>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</si>
  <si>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</si>
  <si>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</si>
  <si>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</si>
  <si>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III.1.</t>
  </si>
  <si>
    <t>III.2.</t>
  </si>
  <si>
    <t>III.3.</t>
  </si>
  <si>
    <t>III.4.</t>
  </si>
  <si>
    <t>III.5.</t>
  </si>
  <si>
    <t>III.6.</t>
  </si>
  <si>
    <t>Vaszar Község Önkormányzatnak Munkaszervezet működéséhez</t>
  </si>
  <si>
    <t>V/2.</t>
  </si>
  <si>
    <t>Alapítvány létrehozása</t>
  </si>
  <si>
    <t>Módosított</t>
  </si>
  <si>
    <t>BEVÉTELEK   ÖSSZESEN</t>
  </si>
  <si>
    <t>KIADÁSOK    ÖSSZESEN</t>
  </si>
  <si>
    <t>Foglalkoztatottak egyéb személyi juttatásai</t>
  </si>
  <si>
    <t>Működési célú pénzeszköz átadás államháztartáson belülre</t>
  </si>
  <si>
    <t>Működési célú pénzeszköz átadás államháztartáson kívülre</t>
  </si>
  <si>
    <t xml:space="preserve">Módosított </t>
  </si>
  <si>
    <t>Pénzeszköz átadás összesen</t>
  </si>
  <si>
    <t>Alapítvány létrehozásához átadott pénzeszköz</t>
  </si>
  <si>
    <t>terhelő járulékok</t>
  </si>
  <si>
    <t>er/mód ei</t>
  </si>
  <si>
    <t>Ellátottak</t>
  </si>
  <si>
    <t>pénzbeli juttat.</t>
  </si>
  <si>
    <t>2015. évi központosított előirányzatként átvett pénzeszköz</t>
  </si>
  <si>
    <t>Szociális, gyermekjóléti és gyermekvédelmi ágazati pótlék</t>
  </si>
  <si>
    <t>Költségvetési szerveknél foglalkoztatottak 2015. évi bérkompenzációja</t>
  </si>
  <si>
    <t>Eredeti előir.</t>
  </si>
  <si>
    <t>Módosított ei</t>
  </si>
  <si>
    <t>Eredeti/módosított előirányzat</t>
  </si>
  <si>
    <t xml:space="preserve">I. félévben </t>
  </si>
  <si>
    <t>esedékes</t>
  </si>
  <si>
    <t>hozzájárulás</t>
  </si>
  <si>
    <t>II. félévben</t>
  </si>
  <si>
    <t xml:space="preserve">esedékes </t>
  </si>
  <si>
    <t>Támogatási kölcsönök visszatérülése</t>
  </si>
  <si>
    <t>I.4.</t>
  </si>
  <si>
    <t>IV/1.</t>
  </si>
  <si>
    <t>Ügyeleti autó érétkesítése</t>
  </si>
  <si>
    <t>mód ei</t>
  </si>
  <si>
    <t>IV/2.</t>
  </si>
  <si>
    <t>Felhalmozási célú támogatás államháztartáson belülről</t>
  </si>
  <si>
    <t>Felhalmozási célú hitel visszafizetése</t>
  </si>
  <si>
    <t>Szociális, gyermekjóléti és gyermekvédelmi kiegészítő ágazati pótlék</t>
  </si>
  <si>
    <t>Módosított előirányzat (IX.30.)</t>
  </si>
  <si>
    <t>Felhalmozási célú hitel igénybevétele gépjármű vásárláshoz</t>
  </si>
  <si>
    <t>VII/1.</t>
  </si>
  <si>
    <t>Beruházás - ügyeleti autó és tartozékok</t>
  </si>
  <si>
    <t>VI/4.</t>
  </si>
  <si>
    <t>Kisértékű tárgyi eszköz vásárlás (számítógépek)</t>
  </si>
  <si>
    <t>mód. ei. IX.30</t>
  </si>
  <si>
    <t>mód. ei. IX.30.</t>
  </si>
  <si>
    <t>m.ei. IX.30.</t>
  </si>
  <si>
    <t>mód. ei</t>
  </si>
  <si>
    <t>mód. ei.</t>
  </si>
  <si>
    <t>mód.ei.IX.30.</t>
  </si>
  <si>
    <t>előirányzat IX.30.</t>
  </si>
  <si>
    <t>Jubileumi jutalom</t>
  </si>
  <si>
    <t>Béren kívüli juttatások</t>
  </si>
  <si>
    <t>I.5.</t>
  </si>
  <si>
    <t>I.6.</t>
  </si>
  <si>
    <t>I.7.</t>
  </si>
  <si>
    <t>Egyéb külső személyi juttatás</t>
  </si>
  <si>
    <t>Egészségügyi hozzájárulás</t>
  </si>
  <si>
    <t>II.3.</t>
  </si>
  <si>
    <t>Táppénz hozzájárulás</t>
  </si>
  <si>
    <t>II.4.</t>
  </si>
  <si>
    <t>Munkaadót terhelő személyi jövedelemadó</t>
  </si>
  <si>
    <t>Beruházás</t>
  </si>
  <si>
    <t>Módosított előirányzat IX.30.</t>
  </si>
  <si>
    <t>Módosított ei.. IX.30..</t>
  </si>
  <si>
    <t>Módosított ei. IX.30.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</si>
</sst>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#,##0_ ;\-#,##0\ "/>
    <numFmt numFmtId="174" formatCode="m\.\ d\.;@"/>
    <numFmt numFmtId="175" formatCode="#&quot; &quot;?/2"/>
    <numFmt numFmtId="176" formatCode="[$-40E]yyyy\.\ mmmm\ d\."/>
    <numFmt numFmtId="177" formatCode="#,##0.0000"/>
    <numFmt numFmtId="178" formatCode="#&quot; &quot;?/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7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2" fillId="0" borderId="0" xfId="4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72" fontId="1" fillId="0" borderId="0" xfId="40" applyNumberFormat="1" applyFont="1" applyAlignment="1">
      <alignment/>
    </xf>
    <xf numFmtId="173" fontId="5" fillId="0" borderId="10" xfId="40" applyNumberFormat="1" applyFont="1" applyBorder="1" applyAlignment="1">
      <alignment horizontal="right"/>
    </xf>
    <xf numFmtId="173" fontId="2" fillId="0" borderId="0" xfId="40" applyNumberFormat="1" applyFont="1" applyAlignment="1">
      <alignment horizontal="right"/>
    </xf>
    <xf numFmtId="173" fontId="7" fillId="0" borderId="10" xfId="4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73" fontId="5" fillId="0" borderId="13" xfId="40" applyNumberFormat="1" applyFont="1" applyBorder="1" applyAlignment="1">
      <alignment horizontal="right"/>
    </xf>
    <xf numFmtId="173" fontId="5" fillId="0" borderId="14" xfId="40" applyNumberFormat="1" applyFont="1" applyBorder="1" applyAlignment="1">
      <alignment horizontal="right"/>
    </xf>
    <xf numFmtId="173" fontId="5" fillId="0" borderId="15" xfId="4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73" fontId="5" fillId="0" borderId="21" xfId="40" applyNumberFormat="1" applyFont="1" applyBorder="1" applyAlignment="1">
      <alignment horizontal="right"/>
    </xf>
    <xf numFmtId="173" fontId="3" fillId="0" borderId="22" xfId="4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3" fillId="0" borderId="18" xfId="4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4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28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3" fontId="6" fillId="0" borderId="10" xfId="40" applyNumberFormat="1" applyFont="1" applyBorder="1" applyAlignment="1">
      <alignment/>
    </xf>
    <xf numFmtId="0" fontId="0" fillId="0" borderId="0" xfId="0" applyBorder="1" applyAlignment="1">
      <alignment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12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7" fillId="0" borderId="10" xfId="4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5" fontId="2" fillId="0" borderId="16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3" fillId="0" borderId="20" xfId="40" applyNumberFormat="1" applyFont="1" applyBorder="1" applyAlignment="1">
      <alignment horizontal="right"/>
    </xf>
    <xf numFmtId="173" fontId="3" fillId="0" borderId="20" xfId="4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26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3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2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28" xfId="0" applyFont="1" applyBorder="1" applyAlignment="1">
      <alignment horizontal="center" wrapText="1"/>
    </xf>
    <xf numFmtId="3" fontId="3" fillId="0" borderId="20" xfId="40" applyNumberFormat="1" applyFont="1" applyBorder="1" applyAlignment="1">
      <alignment horizontal="right"/>
    </xf>
    <xf numFmtId="3" fontId="3" fillId="0" borderId="41" xfId="40" applyNumberFormat="1" applyFont="1" applyBorder="1" applyAlignment="1">
      <alignment horizontal="right"/>
    </xf>
    <xf numFmtId="0" fontId="8" fillId="0" borderId="23" xfId="0" applyFont="1" applyBorder="1" applyAlignment="1">
      <alignment horizontal="center" wrapText="1"/>
    </xf>
    <xf numFmtId="3" fontId="2" fillId="0" borderId="13" xfId="40" applyNumberFormat="1" applyFont="1" applyBorder="1" applyAlignment="1">
      <alignment horizontal="right"/>
    </xf>
    <xf numFmtId="3" fontId="3" fillId="0" borderId="13" xfId="40" applyNumberFormat="1" applyFont="1" applyBorder="1" applyAlignment="1">
      <alignment horizontal="right"/>
    </xf>
    <xf numFmtId="3" fontId="3" fillId="0" borderId="19" xfId="40" applyNumberFormat="1" applyFont="1" applyBorder="1" applyAlignment="1">
      <alignment horizontal="right"/>
    </xf>
    <xf numFmtId="0" fontId="2" fillId="0" borderId="28" xfId="0" applyFont="1" applyBorder="1" applyAlignment="1">
      <alignment horizontal="center" wrapText="1"/>
    </xf>
    <xf numFmtId="3" fontId="3" fillId="0" borderId="20" xfId="4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/>
    </xf>
    <xf numFmtId="0" fontId="14" fillId="0" borderId="44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46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3" fillId="0" borderId="46" xfId="0" applyNumberFormat="1" applyFont="1" applyBorder="1" applyAlignment="1">
      <alignment horizontal="right"/>
    </xf>
    <xf numFmtId="0" fontId="9" fillId="0" borderId="4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3" xfId="0" applyFont="1" applyBorder="1" applyAlignment="1">
      <alignment horizontal="center"/>
    </xf>
    <xf numFmtId="175" fontId="7" fillId="0" borderId="26" xfId="0" applyNumberFormat="1" applyFont="1" applyBorder="1" applyAlignment="1">
      <alignment horizontal="center"/>
    </xf>
    <xf numFmtId="12" fontId="7" fillId="0" borderId="26" xfId="0" applyNumberFormat="1" applyFont="1" applyBorder="1" applyAlignment="1">
      <alignment horizontal="center"/>
    </xf>
    <xf numFmtId="12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178" fontId="7" fillId="0" borderId="26" xfId="0" applyNumberFormat="1" applyFont="1" applyBorder="1" applyAlignment="1">
      <alignment horizontal="center"/>
    </xf>
    <xf numFmtId="3" fontId="6" fillId="0" borderId="13" xfId="4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8" xfId="40" applyNumberFormat="1" applyFont="1" applyBorder="1" applyAlignment="1">
      <alignment/>
    </xf>
    <xf numFmtId="173" fontId="7" fillId="0" borderId="20" xfId="40" applyNumberFormat="1" applyFont="1" applyBorder="1" applyAlignment="1">
      <alignment horizontal="right"/>
    </xf>
    <xf numFmtId="0" fontId="7" fillId="0" borderId="4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73" fontId="7" fillId="0" borderId="18" xfId="40" applyNumberFormat="1" applyFont="1" applyBorder="1" applyAlignment="1">
      <alignment horizontal="right"/>
    </xf>
    <xf numFmtId="173" fontId="3" fillId="0" borderId="19" xfId="4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31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172" fontId="8" fillId="0" borderId="23" xfId="40" applyNumberFormat="1" applyFont="1" applyBorder="1" applyAlignment="1">
      <alignment horizontal="center" wrapText="1"/>
    </xf>
    <xf numFmtId="172" fontId="8" fillId="0" borderId="24" xfId="4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73" fontId="2" fillId="0" borderId="10" xfId="40" applyNumberFormat="1" applyFont="1" applyBorder="1" applyAlignment="1">
      <alignment horizontal="right"/>
    </xf>
    <xf numFmtId="173" fontId="3" fillId="0" borderId="10" xfId="4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173" fontId="2" fillId="0" borderId="13" xfId="40" applyNumberFormat="1" applyFont="1" applyBorder="1" applyAlignment="1">
      <alignment horizontal="right"/>
    </xf>
    <xf numFmtId="173" fontId="3" fillId="0" borderId="13" xfId="40" applyNumberFormat="1" applyFont="1" applyBorder="1" applyAlignment="1">
      <alignment horizontal="right"/>
    </xf>
    <xf numFmtId="173" fontId="3" fillId="0" borderId="18" xfId="4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21" xfId="40" applyNumberFormat="1" applyFont="1" applyBorder="1" applyAlignment="1">
      <alignment horizontal="right"/>
    </xf>
    <xf numFmtId="3" fontId="6" fillId="0" borderId="21" xfId="40" applyNumberFormat="1" applyFont="1" applyBorder="1" applyAlignment="1">
      <alignment horizontal="right"/>
    </xf>
    <xf numFmtId="3" fontId="6" fillId="0" borderId="21" xfId="40" applyNumberFormat="1" applyFont="1" applyBorder="1" applyAlignment="1">
      <alignment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10" xfId="4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3" fillId="0" borderId="43" xfId="0" applyFont="1" applyBorder="1" applyAlignment="1">
      <alignment/>
    </xf>
    <xf numFmtId="3" fontId="3" fillId="0" borderId="51" xfId="0" applyNumberFormat="1" applyFont="1" applyBorder="1" applyAlignment="1">
      <alignment horizontal="right"/>
    </xf>
    <xf numFmtId="3" fontId="7" fillId="0" borderId="46" xfId="4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8" fillId="0" borderId="28" xfId="40" applyNumberFormat="1" applyFont="1" applyBorder="1" applyAlignment="1">
      <alignment horizontal="center" wrapText="1"/>
    </xf>
    <xf numFmtId="172" fontId="8" fillId="0" borderId="23" xfId="40" applyNumberFormat="1" applyFont="1" applyBorder="1" applyAlignment="1">
      <alignment horizontal="center" wrapText="1"/>
    </xf>
    <xf numFmtId="172" fontId="8" fillId="0" borderId="24" xfId="4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53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3" fontId="12" fillId="0" borderId="43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7" fillId="0" borderId="5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3" fontId="7" fillId="0" borderId="58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3" fillId="0" borderId="5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2" fontId="7" fillId="0" borderId="3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38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3" fontId="7" fillId="0" borderId="4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7">
      <selection activeCell="B43" sqref="B43"/>
    </sheetView>
  </sheetViews>
  <sheetFormatPr defaultColWidth="9.140625" defaultRowHeight="15"/>
  <cols>
    <col min="1" max="1" width="10.57421875" style="0" customWidth="1"/>
    <col min="2" max="2" width="54.7109375" style="0" customWidth="1"/>
    <col min="3" max="3" width="14.140625" style="0" customWidth="1"/>
    <col min="4" max="4" width="14.421875" style="24" customWidth="1"/>
    <col min="5" max="5" width="11.7109375" style="16" hidden="1" customWidth="1"/>
    <col min="6" max="6" width="10.57421875" style="24" hidden="1" customWidth="1"/>
    <col min="7" max="7" width="11.00390625" style="24" hidden="1" customWidth="1"/>
  </cols>
  <sheetData>
    <row r="1" spans="1:7" ht="14.25">
      <c r="A1" s="299" t="s">
        <v>121</v>
      </c>
      <c r="B1" s="299"/>
      <c r="C1" s="299"/>
      <c r="D1" s="299"/>
      <c r="E1" s="62"/>
      <c r="F1" s="63"/>
      <c r="G1" s="63"/>
    </row>
    <row r="2" spans="1:7" ht="15">
      <c r="A2" s="305" t="s">
        <v>131</v>
      </c>
      <c r="B2" s="305"/>
      <c r="C2" s="305"/>
      <c r="D2" s="305"/>
      <c r="E2" s="305"/>
      <c r="F2" s="306"/>
      <c r="G2" s="306"/>
    </row>
    <row r="3" spans="1:7" ht="15">
      <c r="A3" s="305" t="s">
        <v>239</v>
      </c>
      <c r="B3" s="305"/>
      <c r="C3" s="305"/>
      <c r="D3" s="305"/>
      <c r="E3" s="305"/>
      <c r="F3" s="305"/>
      <c r="G3" s="305"/>
    </row>
    <row r="4" spans="1:7" ht="15.75" customHeight="1" thickBot="1">
      <c r="A4" s="307" t="s">
        <v>122</v>
      </c>
      <c r="B4" s="308"/>
      <c r="C4" s="308"/>
      <c r="D4" s="308"/>
      <c r="E4" s="309"/>
      <c r="F4" s="309"/>
      <c r="G4" s="309"/>
    </row>
    <row r="5" spans="1:7" ht="39.75" customHeight="1">
      <c r="A5" s="120" t="s">
        <v>156</v>
      </c>
      <c r="B5" s="279" t="s">
        <v>35</v>
      </c>
      <c r="C5" s="272" t="s">
        <v>320</v>
      </c>
      <c r="D5" s="273" t="s">
        <v>85</v>
      </c>
      <c r="E5" s="302"/>
      <c r="F5" s="303"/>
      <c r="G5" s="304"/>
    </row>
    <row r="6" spans="1:7" ht="14.25" hidden="1">
      <c r="A6" s="41"/>
      <c r="B6" s="4"/>
      <c r="C6" s="277"/>
      <c r="D6" s="280"/>
      <c r="E6" s="146"/>
      <c r="F6" s="25"/>
      <c r="G6" s="38"/>
    </row>
    <row r="7" spans="1:7" ht="14.25" hidden="1">
      <c r="A7" s="41"/>
      <c r="B7" s="4"/>
      <c r="C7" s="277"/>
      <c r="D7" s="280"/>
      <c r="E7" s="146"/>
      <c r="F7" s="25"/>
      <c r="G7" s="38"/>
    </row>
    <row r="8" spans="1:7" ht="14.25" hidden="1">
      <c r="A8" s="41" t="s">
        <v>0</v>
      </c>
      <c r="B8" s="4"/>
      <c r="C8" s="277"/>
      <c r="D8" s="280"/>
      <c r="E8" s="146"/>
      <c r="F8" s="25"/>
      <c r="G8" s="38"/>
    </row>
    <row r="9" spans="1:7" ht="14.25" hidden="1">
      <c r="A9" s="41" t="s">
        <v>1</v>
      </c>
      <c r="B9" s="4"/>
      <c r="C9" s="277"/>
      <c r="D9" s="280"/>
      <c r="E9" s="146"/>
      <c r="F9" s="25"/>
      <c r="G9" s="38"/>
    </row>
    <row r="10" spans="1:7" ht="30" customHeight="1">
      <c r="A10" s="41" t="s">
        <v>138</v>
      </c>
      <c r="B10" s="5" t="s">
        <v>115</v>
      </c>
      <c r="C10" s="278">
        <v>9880</v>
      </c>
      <c r="D10" s="281">
        <f>D11+D14+D15+D16+D17</f>
        <v>10145</v>
      </c>
      <c r="E10" s="64"/>
      <c r="F10" s="25"/>
      <c r="G10" s="38"/>
    </row>
    <row r="11" spans="1:7" ht="14.25">
      <c r="A11" s="68" t="s">
        <v>104</v>
      </c>
      <c r="B11" s="4" t="s">
        <v>105</v>
      </c>
      <c r="C11" s="277">
        <v>85</v>
      </c>
      <c r="D11" s="280">
        <v>87</v>
      </c>
      <c r="E11" s="64"/>
      <c r="F11" s="25"/>
      <c r="G11" s="38"/>
    </row>
    <row r="12" spans="1:7" ht="14.25" hidden="1">
      <c r="A12" s="68"/>
      <c r="B12" s="5"/>
      <c r="C12" s="277"/>
      <c r="D12" s="280"/>
      <c r="E12" s="64"/>
      <c r="F12" s="25"/>
      <c r="G12" s="38"/>
    </row>
    <row r="13" spans="1:7" ht="14.25" hidden="1">
      <c r="A13" s="69"/>
      <c r="B13" s="5" t="s">
        <v>4</v>
      </c>
      <c r="C13" s="278"/>
      <c r="D13" s="281"/>
      <c r="E13" s="64"/>
      <c r="F13" s="25"/>
      <c r="G13" s="38"/>
    </row>
    <row r="14" spans="1:8" ht="14.25">
      <c r="A14" s="68" t="s">
        <v>106</v>
      </c>
      <c r="B14" s="4" t="s">
        <v>107</v>
      </c>
      <c r="C14" s="277">
        <v>671</v>
      </c>
      <c r="D14" s="280">
        <v>671</v>
      </c>
      <c r="E14" s="64"/>
      <c r="F14" s="25"/>
      <c r="G14" s="38"/>
      <c r="H14" s="105"/>
    </row>
    <row r="15" spans="1:8" ht="14.25">
      <c r="A15" s="68" t="s">
        <v>108</v>
      </c>
      <c r="B15" s="4" t="s">
        <v>109</v>
      </c>
      <c r="C15" s="277">
        <v>8971</v>
      </c>
      <c r="D15" s="280">
        <v>9214</v>
      </c>
      <c r="E15" s="64"/>
      <c r="F15" s="25"/>
      <c r="G15" s="38"/>
      <c r="H15" s="105"/>
    </row>
    <row r="16" spans="1:8" ht="14.25">
      <c r="A16" s="68" t="s">
        <v>110</v>
      </c>
      <c r="B16" s="4" t="s">
        <v>111</v>
      </c>
      <c r="C16" s="277">
        <v>38</v>
      </c>
      <c r="D16" s="280">
        <v>21</v>
      </c>
      <c r="E16" s="64"/>
      <c r="F16" s="25"/>
      <c r="G16" s="38"/>
      <c r="H16" s="105"/>
    </row>
    <row r="17" spans="1:7" ht="14.25">
      <c r="A17" s="68" t="s">
        <v>112</v>
      </c>
      <c r="B17" s="4" t="s">
        <v>113</v>
      </c>
      <c r="C17" s="277">
        <v>115</v>
      </c>
      <c r="D17" s="280">
        <v>152</v>
      </c>
      <c r="E17" s="64"/>
      <c r="F17" s="25"/>
      <c r="G17" s="38"/>
    </row>
    <row r="18" spans="1:7" ht="34.5" customHeight="1">
      <c r="A18" s="69" t="s">
        <v>51</v>
      </c>
      <c r="B18" s="5" t="s">
        <v>114</v>
      </c>
      <c r="C18" s="278">
        <v>145931</v>
      </c>
      <c r="D18" s="281">
        <f>D19+D21+D23+D24+D25</f>
        <v>147797</v>
      </c>
      <c r="E18" s="64"/>
      <c r="F18" s="25"/>
      <c r="G18" s="38"/>
    </row>
    <row r="19" spans="1:7" ht="14.25">
      <c r="A19" s="68" t="s">
        <v>116</v>
      </c>
      <c r="B19" s="4" t="s">
        <v>118</v>
      </c>
      <c r="C19" s="277">
        <v>38100</v>
      </c>
      <c r="D19" s="280">
        <v>37907</v>
      </c>
      <c r="E19" s="64"/>
      <c r="F19" s="25"/>
      <c r="G19" s="38"/>
    </row>
    <row r="20" spans="1:7" ht="14.25" hidden="1">
      <c r="A20" s="68"/>
      <c r="B20" s="5"/>
      <c r="C20" s="277"/>
      <c r="D20" s="280"/>
      <c r="E20" s="64"/>
      <c r="F20" s="25"/>
      <c r="G20" s="38"/>
    </row>
    <row r="21" spans="1:7" ht="14.25">
      <c r="A21" s="68" t="s">
        <v>136</v>
      </c>
      <c r="B21" s="4" t="s">
        <v>128</v>
      </c>
      <c r="C21" s="277">
        <v>3788</v>
      </c>
      <c r="D21" s="280">
        <v>4285</v>
      </c>
      <c r="E21" s="64"/>
      <c r="F21" s="25"/>
      <c r="G21" s="38"/>
    </row>
    <row r="22" spans="1:7" ht="14.25" hidden="1">
      <c r="A22" s="68"/>
      <c r="B22" s="4"/>
      <c r="C22" s="277"/>
      <c r="D22" s="280"/>
      <c r="E22" s="64"/>
      <c r="F22" s="25"/>
      <c r="G22" s="38"/>
    </row>
    <row r="23" spans="1:7" ht="14.25">
      <c r="A23" s="68" t="s">
        <v>240</v>
      </c>
      <c r="B23" s="4" t="s">
        <v>242</v>
      </c>
      <c r="C23" s="277">
        <v>85398</v>
      </c>
      <c r="D23" s="280">
        <v>86961</v>
      </c>
      <c r="E23" s="64"/>
      <c r="F23" s="25"/>
      <c r="G23" s="38"/>
    </row>
    <row r="24" spans="1:7" ht="14.25">
      <c r="A24" s="68" t="s">
        <v>241</v>
      </c>
      <c r="B24" s="4" t="s">
        <v>243</v>
      </c>
      <c r="C24" s="277">
        <v>1320</v>
      </c>
      <c r="D24" s="280">
        <v>1320</v>
      </c>
      <c r="E24" s="64"/>
      <c r="F24" s="25"/>
      <c r="G24" s="38"/>
    </row>
    <row r="25" spans="1:7" ht="14.25">
      <c r="A25" s="68" t="s">
        <v>137</v>
      </c>
      <c r="B25" s="4" t="s">
        <v>130</v>
      </c>
      <c r="C25" s="277">
        <v>17325</v>
      </c>
      <c r="D25" s="280">
        <v>17324</v>
      </c>
      <c r="E25" s="64"/>
      <c r="F25" s="25"/>
      <c r="G25" s="38"/>
    </row>
    <row r="26" spans="1:7" ht="29.25" customHeight="1">
      <c r="A26" s="69" t="s">
        <v>52</v>
      </c>
      <c r="B26" s="5" t="s">
        <v>117</v>
      </c>
      <c r="C26" s="278"/>
      <c r="D26" s="281"/>
      <c r="E26" s="64"/>
      <c r="F26" s="25"/>
      <c r="G26" s="38"/>
    </row>
    <row r="27" spans="1:7" ht="29.25" customHeight="1">
      <c r="A27" s="69" t="s">
        <v>54</v>
      </c>
      <c r="B27" s="5" t="s">
        <v>119</v>
      </c>
      <c r="C27" s="278">
        <v>6996</v>
      </c>
      <c r="D27" s="281">
        <f>D28+D29</f>
        <v>7000</v>
      </c>
      <c r="E27" s="64"/>
      <c r="F27" s="25"/>
      <c r="G27" s="38"/>
    </row>
    <row r="28" spans="1:7" ht="29.25" customHeight="1">
      <c r="A28" s="68" t="s">
        <v>313</v>
      </c>
      <c r="B28" s="4" t="s">
        <v>317</v>
      </c>
      <c r="C28" s="277">
        <v>5000</v>
      </c>
      <c r="D28" s="280">
        <v>5000</v>
      </c>
      <c r="E28" s="64"/>
      <c r="F28" s="25"/>
      <c r="G28" s="38"/>
    </row>
    <row r="29" spans="1:7" ht="17.25" customHeight="1">
      <c r="A29" s="68" t="s">
        <v>316</v>
      </c>
      <c r="B29" s="4" t="s">
        <v>314</v>
      </c>
      <c r="C29" s="277">
        <v>1996</v>
      </c>
      <c r="D29" s="280">
        <v>2000</v>
      </c>
      <c r="E29" s="64"/>
      <c r="F29" s="25"/>
      <c r="G29" s="38"/>
    </row>
    <row r="30" spans="1:7" ht="14.25" hidden="1">
      <c r="A30" s="68"/>
      <c r="B30" s="5"/>
      <c r="C30" s="277"/>
      <c r="D30" s="280"/>
      <c r="E30" s="147"/>
      <c r="F30" s="25"/>
      <c r="G30" s="38"/>
    </row>
    <row r="31" spans="1:7" ht="30" customHeight="1">
      <c r="A31" s="69" t="s">
        <v>53</v>
      </c>
      <c r="B31" s="5" t="s">
        <v>8</v>
      </c>
      <c r="C31" s="278"/>
      <c r="D31" s="281"/>
      <c r="E31" s="147"/>
      <c r="F31" s="25"/>
      <c r="G31" s="38"/>
    </row>
    <row r="32" spans="1:7" ht="14.25" hidden="1">
      <c r="A32" s="68"/>
      <c r="B32" s="4"/>
      <c r="C32" s="277"/>
      <c r="D32" s="280"/>
      <c r="E32" s="147"/>
      <c r="F32" s="25"/>
      <c r="G32" s="38"/>
    </row>
    <row r="33" spans="1:7" ht="30" customHeight="1">
      <c r="A33" s="69" t="s">
        <v>55</v>
      </c>
      <c r="B33" s="5" t="s">
        <v>129</v>
      </c>
      <c r="C33" s="278">
        <v>5000</v>
      </c>
      <c r="D33" s="281">
        <f>D34</f>
        <v>5000</v>
      </c>
      <c r="E33" s="147"/>
      <c r="F33" s="25"/>
      <c r="G33" s="38"/>
    </row>
    <row r="34" spans="1:7" ht="30" customHeight="1">
      <c r="A34" s="68" t="s">
        <v>139</v>
      </c>
      <c r="B34" s="4" t="s">
        <v>321</v>
      </c>
      <c r="C34" s="277">
        <v>5000</v>
      </c>
      <c r="D34" s="280">
        <v>5000</v>
      </c>
      <c r="E34" s="147"/>
      <c r="F34" s="25"/>
      <c r="G34" s="38"/>
    </row>
    <row r="35" spans="1:7" ht="35.25" customHeight="1">
      <c r="A35" s="69" t="s">
        <v>56</v>
      </c>
      <c r="B35" s="5" t="s">
        <v>311</v>
      </c>
      <c r="C35" s="277"/>
      <c r="D35" s="280"/>
      <c r="E35" s="147"/>
      <c r="F35" s="25"/>
      <c r="G35" s="38"/>
    </row>
    <row r="36" spans="1:7" ht="14.25" hidden="1">
      <c r="A36" s="43"/>
      <c r="B36" s="5"/>
      <c r="C36" s="278"/>
      <c r="D36" s="281"/>
      <c r="E36" s="147"/>
      <c r="F36" s="25"/>
      <c r="G36" s="38"/>
    </row>
    <row r="37" spans="1:7" ht="14.25" hidden="1">
      <c r="A37" s="69"/>
      <c r="B37" s="5"/>
      <c r="C37" s="278"/>
      <c r="D37" s="281"/>
      <c r="E37" s="147"/>
      <c r="F37" s="25"/>
      <c r="G37" s="38"/>
    </row>
    <row r="38" spans="1:7" ht="14.25" hidden="1">
      <c r="A38" s="68"/>
      <c r="B38" s="4"/>
      <c r="C38" s="277"/>
      <c r="D38" s="280"/>
      <c r="E38" s="147"/>
      <c r="F38" s="25"/>
      <c r="G38" s="38"/>
    </row>
    <row r="39" spans="1:7" ht="14.25" hidden="1">
      <c r="A39" s="68"/>
      <c r="B39" s="4"/>
      <c r="C39" s="277"/>
      <c r="D39" s="280"/>
      <c r="E39" s="147"/>
      <c r="F39" s="25"/>
      <c r="G39" s="38"/>
    </row>
    <row r="40" spans="1:7" ht="24" customHeight="1" hidden="1">
      <c r="A40" s="310"/>
      <c r="B40" s="311"/>
      <c r="C40" s="278"/>
      <c r="D40" s="281"/>
      <c r="E40" s="147"/>
      <c r="F40" s="25"/>
      <c r="G40" s="38"/>
    </row>
    <row r="41" spans="1:7" ht="25.5" customHeight="1">
      <c r="A41" s="165"/>
      <c r="B41" s="255" t="s">
        <v>140</v>
      </c>
      <c r="C41" s="278">
        <v>167807</v>
      </c>
      <c r="D41" s="281">
        <f>D10+D18+D27+D33</f>
        <v>169942</v>
      </c>
      <c r="E41" s="147"/>
      <c r="F41" s="25"/>
      <c r="G41" s="38"/>
    </row>
    <row r="42" spans="1:7" ht="29.25" customHeight="1">
      <c r="A42" s="69" t="s">
        <v>57</v>
      </c>
      <c r="B42" s="5" t="s">
        <v>11</v>
      </c>
      <c r="C42" s="278">
        <v>8174</v>
      </c>
      <c r="D42" s="281">
        <v>8174</v>
      </c>
      <c r="E42" s="147"/>
      <c r="F42" s="25"/>
      <c r="G42" s="38"/>
    </row>
    <row r="43" spans="1:7" ht="14.25">
      <c r="A43" s="68" t="s">
        <v>141</v>
      </c>
      <c r="B43" s="4" t="s">
        <v>132</v>
      </c>
      <c r="C43" s="277">
        <v>8174</v>
      </c>
      <c r="D43" s="280">
        <v>8174</v>
      </c>
      <c r="E43" s="147"/>
      <c r="F43" s="25"/>
      <c r="G43" s="38"/>
    </row>
    <row r="44" spans="1:7" ht="14.25">
      <c r="A44" s="68" t="s">
        <v>142</v>
      </c>
      <c r="B44" s="4" t="s">
        <v>133</v>
      </c>
      <c r="C44" s="277"/>
      <c r="D44" s="280"/>
      <c r="E44" s="147"/>
      <c r="F44" s="25"/>
      <c r="G44" s="38"/>
    </row>
    <row r="45" spans="1:7" ht="15" thickBot="1">
      <c r="A45" s="300" t="s">
        <v>44</v>
      </c>
      <c r="B45" s="301"/>
      <c r="C45" s="282">
        <v>175981</v>
      </c>
      <c r="D45" s="248">
        <f>D41+D42</f>
        <v>178116</v>
      </c>
      <c r="E45" s="65"/>
      <c r="F45" s="39"/>
      <c r="G45" s="40"/>
    </row>
    <row r="46" ht="14.25">
      <c r="A46" s="3"/>
    </row>
    <row r="47" ht="14.25">
      <c r="A47" s="3"/>
    </row>
  </sheetData>
  <sheetProtection/>
  <mergeCells count="7">
    <mergeCell ref="A1:D1"/>
    <mergeCell ref="A45:B45"/>
    <mergeCell ref="E5:G5"/>
    <mergeCell ref="A2:G2"/>
    <mergeCell ref="A4:G4"/>
    <mergeCell ref="A40:B40"/>
    <mergeCell ref="A3:G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43">
      <selection activeCell="D59" sqref="D59"/>
    </sheetView>
  </sheetViews>
  <sheetFormatPr defaultColWidth="9.140625" defaultRowHeight="15"/>
  <cols>
    <col min="1" max="1" width="32.00390625" style="135" customWidth="1"/>
    <col min="2" max="2" width="13.28125" style="0" customWidth="1"/>
    <col min="3" max="3" width="16.7109375" style="0" customWidth="1"/>
    <col min="4" max="4" width="16.28125" style="0" customWidth="1"/>
  </cols>
  <sheetData>
    <row r="1" ht="14.25">
      <c r="D1" s="1" t="s">
        <v>253</v>
      </c>
    </row>
    <row r="2" spans="1:4" ht="14.25">
      <c r="A2" s="316" t="s">
        <v>225</v>
      </c>
      <c r="B2" s="430"/>
      <c r="C2" s="430"/>
      <c r="D2" s="430"/>
    </row>
    <row r="3" spans="1:4" ht="14.25">
      <c r="A3" s="316" t="s">
        <v>254</v>
      </c>
      <c r="B3" s="430"/>
      <c r="C3" s="430"/>
      <c r="D3" s="430"/>
    </row>
    <row r="5" ht="14.25">
      <c r="D5" s="1" t="s">
        <v>155</v>
      </c>
    </row>
    <row r="6" spans="1:4" ht="14.25">
      <c r="A6" s="424" t="s">
        <v>172</v>
      </c>
      <c r="B6" s="427" t="s">
        <v>222</v>
      </c>
      <c r="C6" s="262" t="s">
        <v>306</v>
      </c>
      <c r="D6" s="266" t="s">
        <v>309</v>
      </c>
    </row>
    <row r="7" spans="1:4" ht="14.25">
      <c r="A7" s="425"/>
      <c r="B7" s="428"/>
      <c r="C7" s="263" t="s">
        <v>307</v>
      </c>
      <c r="D7" s="265" t="s">
        <v>310</v>
      </c>
    </row>
    <row r="8" spans="1:4" ht="14.25">
      <c r="A8" s="426"/>
      <c r="B8" s="429"/>
      <c r="C8" s="264" t="s">
        <v>308</v>
      </c>
      <c r="D8" s="267" t="s">
        <v>308</v>
      </c>
    </row>
    <row r="9" spans="1:4" ht="14.25">
      <c r="A9" s="142" t="s">
        <v>173</v>
      </c>
      <c r="B9" s="138">
        <v>882</v>
      </c>
      <c r="C9" s="28">
        <v>313110</v>
      </c>
      <c r="D9" s="7">
        <v>258426</v>
      </c>
    </row>
    <row r="10" spans="1:4" ht="14.25">
      <c r="A10" s="142" t="s">
        <v>174</v>
      </c>
      <c r="B10" s="138">
        <v>665</v>
      </c>
      <c r="C10" s="28">
        <v>236075</v>
      </c>
      <c r="D10" s="7">
        <v>194845</v>
      </c>
    </row>
    <row r="11" spans="1:4" ht="14.25">
      <c r="A11" s="142" t="s">
        <v>175</v>
      </c>
      <c r="B11" s="138">
        <v>216</v>
      </c>
      <c r="C11" s="28">
        <v>52488</v>
      </c>
      <c r="D11" s="7">
        <v>52488</v>
      </c>
    </row>
    <row r="12" spans="1:4" ht="14.25">
      <c r="A12" s="142" t="s">
        <v>176</v>
      </c>
      <c r="B12" s="138">
        <v>398</v>
      </c>
      <c r="C12" s="28">
        <v>63879</v>
      </c>
      <c r="D12" s="7">
        <v>63879</v>
      </c>
    </row>
    <row r="13" spans="1:4" ht="14.25">
      <c r="A13" s="142" t="s">
        <v>177</v>
      </c>
      <c r="B13" s="138">
        <v>72</v>
      </c>
      <c r="C13" s="28">
        <v>26568</v>
      </c>
      <c r="D13" s="7">
        <v>22104</v>
      </c>
    </row>
    <row r="14" spans="1:4" ht="14.25">
      <c r="A14" s="142" t="s">
        <v>178</v>
      </c>
      <c r="B14" s="138">
        <v>246</v>
      </c>
      <c r="C14" s="28">
        <v>87330</v>
      </c>
      <c r="D14" s="7">
        <v>72078</v>
      </c>
    </row>
    <row r="15" spans="1:4" ht="14.25">
      <c r="A15" s="142" t="s">
        <v>179</v>
      </c>
      <c r="B15" s="138">
        <v>327</v>
      </c>
      <c r="C15" s="28">
        <v>79461</v>
      </c>
      <c r="D15" s="7">
        <v>79461</v>
      </c>
    </row>
    <row r="16" spans="1:4" ht="14.25">
      <c r="A16" s="142" t="s">
        <v>180</v>
      </c>
      <c r="B16" s="138">
        <v>680</v>
      </c>
      <c r="C16" s="28">
        <v>250920</v>
      </c>
      <c r="D16" s="7">
        <v>208760</v>
      </c>
    </row>
    <row r="17" spans="1:4" ht="14.25">
      <c r="A17" s="142" t="s">
        <v>181</v>
      </c>
      <c r="B17" s="138">
        <v>260</v>
      </c>
      <c r="C17" s="28">
        <v>92300</v>
      </c>
      <c r="D17" s="7">
        <v>76180</v>
      </c>
    </row>
    <row r="18" spans="1:4" ht="14.25">
      <c r="A18" s="142" t="s">
        <v>182</v>
      </c>
      <c r="B18" s="138">
        <v>218</v>
      </c>
      <c r="C18" s="28">
        <v>80442</v>
      </c>
      <c r="D18" s="7">
        <v>66926</v>
      </c>
    </row>
    <row r="19" spans="1:4" ht="14.25">
      <c r="A19" s="142" t="s">
        <v>183</v>
      </c>
      <c r="B19" s="138">
        <v>1033</v>
      </c>
      <c r="C19" s="28">
        <v>381177</v>
      </c>
      <c r="D19" s="7">
        <v>317131</v>
      </c>
    </row>
    <row r="20" spans="1:4" ht="14.25">
      <c r="A20" s="142" t="s">
        <v>184</v>
      </c>
      <c r="B20" s="138">
        <v>676</v>
      </c>
      <c r="C20" s="28">
        <v>249444</v>
      </c>
      <c r="D20" s="7">
        <v>207532</v>
      </c>
    </row>
    <row r="21" spans="1:4" ht="14.25">
      <c r="A21" s="142" t="s">
        <v>185</v>
      </c>
      <c r="B21" s="138">
        <v>257</v>
      </c>
      <c r="C21" s="28">
        <v>91235</v>
      </c>
      <c r="D21" s="7">
        <v>75301</v>
      </c>
    </row>
    <row r="22" spans="1:4" ht="14.25">
      <c r="A22" s="142" t="s">
        <v>186</v>
      </c>
      <c r="B22" s="138">
        <v>523</v>
      </c>
      <c r="C22" s="28">
        <v>116629</v>
      </c>
      <c r="D22" s="7">
        <v>116629</v>
      </c>
    </row>
    <row r="23" spans="1:4" ht="14.25">
      <c r="A23" s="142" t="s">
        <v>187</v>
      </c>
      <c r="B23" s="138">
        <v>364</v>
      </c>
      <c r="C23" s="28">
        <v>129220</v>
      </c>
      <c r="D23" s="7">
        <v>106652</v>
      </c>
    </row>
    <row r="24" spans="1:4" ht="14.25">
      <c r="A24" s="142" t="s">
        <v>188</v>
      </c>
      <c r="B24" s="138">
        <v>298</v>
      </c>
      <c r="C24" s="28">
        <v>105790</v>
      </c>
      <c r="D24" s="7">
        <v>87314</v>
      </c>
    </row>
    <row r="25" spans="1:4" ht="14.25">
      <c r="A25" s="142" t="s">
        <v>189</v>
      </c>
      <c r="B25" s="138">
        <v>415</v>
      </c>
      <c r="C25" s="28">
        <v>66608</v>
      </c>
      <c r="D25" s="7">
        <v>66607</v>
      </c>
    </row>
    <row r="26" spans="1:4" ht="14.25">
      <c r="A26" s="142" t="s">
        <v>190</v>
      </c>
      <c r="B26" s="138">
        <v>370</v>
      </c>
      <c r="C26" s="28">
        <v>100825</v>
      </c>
      <c r="D26" s="7">
        <v>77885</v>
      </c>
    </row>
    <row r="27" spans="1:4" ht="14.25">
      <c r="A27" s="142" t="s">
        <v>191</v>
      </c>
      <c r="B27" s="138">
        <v>731</v>
      </c>
      <c r="C27" s="28">
        <v>187867</v>
      </c>
      <c r="D27" s="7">
        <v>187867</v>
      </c>
    </row>
    <row r="28" spans="1:4" ht="14.25">
      <c r="A28" s="142" t="s">
        <v>192</v>
      </c>
      <c r="B28" s="138">
        <v>479</v>
      </c>
      <c r="C28" s="28">
        <v>100111</v>
      </c>
      <c r="D28" s="7">
        <v>100111</v>
      </c>
    </row>
    <row r="29" spans="1:4" ht="14.25">
      <c r="A29" s="142" t="s">
        <v>193</v>
      </c>
      <c r="B29" s="138">
        <v>639</v>
      </c>
      <c r="C29" s="28">
        <v>133551</v>
      </c>
      <c r="D29" s="7">
        <v>133551</v>
      </c>
    </row>
    <row r="30" spans="1:4" ht="14.25">
      <c r="A30" s="142" t="s">
        <v>194</v>
      </c>
      <c r="B30" s="138">
        <v>487</v>
      </c>
      <c r="C30" s="28">
        <v>172885</v>
      </c>
      <c r="D30" s="7">
        <v>142691</v>
      </c>
    </row>
    <row r="31" spans="1:4" ht="14.25">
      <c r="A31" s="142" t="s">
        <v>195</v>
      </c>
      <c r="B31" s="138">
        <v>743</v>
      </c>
      <c r="C31" s="28">
        <v>180549</v>
      </c>
      <c r="D31" s="7">
        <v>180549</v>
      </c>
    </row>
    <row r="32" spans="1:4" ht="14.25">
      <c r="A32" s="142" t="s">
        <v>196</v>
      </c>
      <c r="B32" s="138">
        <v>1206</v>
      </c>
      <c r="C32" s="28">
        <v>445014</v>
      </c>
      <c r="D32" s="7">
        <v>370242</v>
      </c>
    </row>
    <row r="33" spans="1:4" ht="14.25">
      <c r="A33" s="142" t="s">
        <v>197</v>
      </c>
      <c r="B33" s="138">
        <v>532</v>
      </c>
      <c r="C33" s="28">
        <v>196308</v>
      </c>
      <c r="D33" s="7">
        <v>163324</v>
      </c>
    </row>
    <row r="34" spans="1:4" ht="14.25">
      <c r="A34" s="142" t="s">
        <v>198</v>
      </c>
      <c r="B34" s="138">
        <v>540</v>
      </c>
      <c r="C34" s="28">
        <v>120420</v>
      </c>
      <c r="D34" s="7">
        <v>120420</v>
      </c>
    </row>
    <row r="35" spans="1:4" ht="14.25">
      <c r="A35" s="142" t="s">
        <v>199</v>
      </c>
      <c r="B35" s="138">
        <v>416</v>
      </c>
      <c r="C35" s="28">
        <v>153504</v>
      </c>
      <c r="D35" s="7">
        <v>127712</v>
      </c>
    </row>
    <row r="36" spans="1:4" ht="14.25">
      <c r="A36" s="142" t="s">
        <v>200</v>
      </c>
      <c r="B36" s="138">
        <v>787</v>
      </c>
      <c r="C36" s="28">
        <v>175501</v>
      </c>
      <c r="D36" s="7">
        <v>175501</v>
      </c>
    </row>
    <row r="37" spans="1:4" ht="14.25">
      <c r="A37" s="142" t="s">
        <v>201</v>
      </c>
      <c r="B37" s="138">
        <v>1025</v>
      </c>
      <c r="C37" s="28">
        <v>378225</v>
      </c>
      <c r="D37" s="7">
        <v>314675</v>
      </c>
    </row>
    <row r="38" spans="1:4" ht="14.25">
      <c r="A38" s="142" t="s">
        <v>202</v>
      </c>
      <c r="B38" s="138">
        <v>755</v>
      </c>
      <c r="C38" s="28">
        <v>157795</v>
      </c>
      <c r="D38" s="7">
        <v>157795</v>
      </c>
    </row>
    <row r="39" spans="1:4" ht="14.25">
      <c r="A39" s="142" t="s">
        <v>203</v>
      </c>
      <c r="B39" s="138">
        <v>652</v>
      </c>
      <c r="C39" s="28">
        <v>158436</v>
      </c>
      <c r="D39" s="7">
        <v>158436</v>
      </c>
    </row>
    <row r="40" spans="1:4" ht="14.25">
      <c r="A40" s="142" t="s">
        <v>204</v>
      </c>
      <c r="B40" s="138">
        <v>386</v>
      </c>
      <c r="C40" s="28">
        <v>137030</v>
      </c>
      <c r="D40" s="7">
        <v>113098</v>
      </c>
    </row>
    <row r="41" spans="1:4" ht="14.25">
      <c r="A41" s="142" t="s">
        <v>205</v>
      </c>
      <c r="B41" s="138">
        <v>593</v>
      </c>
      <c r="C41" s="28">
        <v>210515</v>
      </c>
      <c r="D41" s="7">
        <v>173749</v>
      </c>
    </row>
    <row r="42" spans="1:4" ht="14.25">
      <c r="A42" s="142" t="s">
        <v>206</v>
      </c>
      <c r="B42" s="138">
        <v>581</v>
      </c>
      <c r="C42" s="28">
        <v>149317</v>
      </c>
      <c r="D42" s="7">
        <v>149317</v>
      </c>
    </row>
    <row r="43" spans="1:4" ht="14.25">
      <c r="A43" s="142" t="s">
        <v>207</v>
      </c>
      <c r="B43" s="138">
        <v>723</v>
      </c>
      <c r="C43" s="28">
        <v>266787</v>
      </c>
      <c r="D43" s="7">
        <v>221961</v>
      </c>
    </row>
    <row r="44" spans="1:4" ht="14.25">
      <c r="A44" s="142" t="s">
        <v>208</v>
      </c>
      <c r="B44" s="138">
        <v>928</v>
      </c>
      <c r="C44" s="28">
        <v>329440</v>
      </c>
      <c r="D44" s="7">
        <v>271904</v>
      </c>
    </row>
    <row r="45" spans="1:4" ht="14.25">
      <c r="A45" s="424" t="s">
        <v>172</v>
      </c>
      <c r="B45" s="427" t="s">
        <v>222</v>
      </c>
      <c r="C45" s="262" t="s">
        <v>306</v>
      </c>
      <c r="D45" s="266" t="s">
        <v>309</v>
      </c>
    </row>
    <row r="46" spans="1:4" ht="14.25">
      <c r="A46" s="425"/>
      <c r="B46" s="428"/>
      <c r="C46" s="263" t="s">
        <v>307</v>
      </c>
      <c r="D46" s="265" t="s">
        <v>310</v>
      </c>
    </row>
    <row r="47" spans="1:4" ht="14.25">
      <c r="A47" s="426"/>
      <c r="B47" s="429"/>
      <c r="C47" s="264" t="s">
        <v>308</v>
      </c>
      <c r="D47" s="267" t="s">
        <v>308</v>
      </c>
    </row>
    <row r="48" spans="1:4" ht="14.25">
      <c r="A48" s="142" t="s">
        <v>209</v>
      </c>
      <c r="B48" s="138">
        <v>108</v>
      </c>
      <c r="C48" s="28">
        <v>39852</v>
      </c>
      <c r="D48" s="7">
        <v>33156</v>
      </c>
    </row>
    <row r="49" spans="1:4" ht="14.25">
      <c r="A49" s="142" t="s">
        <v>210</v>
      </c>
      <c r="B49" s="138">
        <v>216</v>
      </c>
      <c r="C49" s="28">
        <v>76680</v>
      </c>
      <c r="D49" s="7">
        <v>63288</v>
      </c>
    </row>
    <row r="50" spans="1:4" ht="14.25">
      <c r="A50" s="142" t="s">
        <v>211</v>
      </c>
      <c r="B50" s="138">
        <v>977</v>
      </c>
      <c r="C50" s="28">
        <v>360513</v>
      </c>
      <c r="D50" s="7">
        <v>299939</v>
      </c>
    </row>
    <row r="51" spans="1:4" ht="14.25">
      <c r="A51" s="142" t="s">
        <v>212</v>
      </c>
      <c r="B51" s="138">
        <v>288</v>
      </c>
      <c r="C51" s="28">
        <v>106272</v>
      </c>
      <c r="D51" s="7">
        <v>88416</v>
      </c>
    </row>
    <row r="52" spans="1:4" ht="14.25">
      <c r="A52" s="142" t="s">
        <v>213</v>
      </c>
      <c r="B52" s="138">
        <v>594</v>
      </c>
      <c r="C52" s="28">
        <v>219186</v>
      </c>
      <c r="D52" s="7">
        <v>182358</v>
      </c>
    </row>
    <row r="53" spans="1:4" ht="14.25">
      <c r="A53" s="142" t="s">
        <v>214</v>
      </c>
      <c r="B53" s="138">
        <v>368</v>
      </c>
      <c r="C53" s="28">
        <v>135792</v>
      </c>
      <c r="D53" s="7">
        <v>112976</v>
      </c>
    </row>
    <row r="54" spans="1:4" ht="14.25">
      <c r="A54" s="142" t="s">
        <v>215</v>
      </c>
      <c r="B54" s="138">
        <v>1225</v>
      </c>
      <c r="C54" s="28">
        <v>452025</v>
      </c>
      <c r="D54" s="7">
        <v>376075</v>
      </c>
    </row>
    <row r="55" spans="1:4" ht="14.25">
      <c r="A55" s="142" t="s">
        <v>216</v>
      </c>
      <c r="B55" s="138">
        <v>892</v>
      </c>
      <c r="C55" s="28">
        <v>316660</v>
      </c>
      <c r="D55" s="7">
        <v>261356</v>
      </c>
    </row>
    <row r="56" spans="1:4" ht="14.25">
      <c r="A56" s="142" t="s">
        <v>217</v>
      </c>
      <c r="B56" s="138">
        <v>1409</v>
      </c>
      <c r="C56" s="28">
        <v>500195</v>
      </c>
      <c r="D56" s="7">
        <v>412837</v>
      </c>
    </row>
    <row r="57" spans="1:4" ht="14.25">
      <c r="A57" s="142" t="s">
        <v>218</v>
      </c>
      <c r="B57" s="138">
        <v>579</v>
      </c>
      <c r="C57" s="28">
        <v>213651</v>
      </c>
      <c r="D57" s="7">
        <v>177753</v>
      </c>
    </row>
    <row r="58" spans="1:4" ht="14.25">
      <c r="A58" s="142" t="s">
        <v>219</v>
      </c>
      <c r="B58" s="138">
        <v>184</v>
      </c>
      <c r="C58" s="28">
        <v>41032</v>
      </c>
      <c r="D58" s="7">
        <v>41032</v>
      </c>
    </row>
    <row r="59" spans="1:4" ht="14.25">
      <c r="A59" s="142" t="s">
        <v>220</v>
      </c>
      <c r="B59" s="138">
        <v>1566</v>
      </c>
      <c r="C59" s="28">
        <v>577854</v>
      </c>
      <c r="D59" s="7">
        <v>480762</v>
      </c>
    </row>
    <row r="60" spans="1:4" ht="14.25">
      <c r="A60" s="142" t="s">
        <v>221</v>
      </c>
      <c r="B60" s="138">
        <v>243</v>
      </c>
      <c r="C60" s="28">
        <v>89667</v>
      </c>
      <c r="D60" s="7">
        <v>74601</v>
      </c>
    </row>
    <row r="61" spans="1:4" ht="14.25">
      <c r="A61" s="142" t="s">
        <v>32</v>
      </c>
      <c r="B61" s="139">
        <f>SUM(B9:B60)</f>
        <v>28752</v>
      </c>
      <c r="C61" s="30">
        <v>9306135</v>
      </c>
      <c r="D61" s="9">
        <f>SUM(D9:D60)</f>
        <v>8017650</v>
      </c>
    </row>
    <row r="62" spans="1:4" ht="14.25">
      <c r="A62" s="136"/>
      <c r="B62" s="140"/>
      <c r="C62" s="140"/>
      <c r="D62" s="141"/>
    </row>
    <row r="63" spans="1:4" ht="14.25">
      <c r="A63" s="137"/>
      <c r="B63" s="2"/>
      <c r="C63" s="2"/>
      <c r="D63" s="2"/>
    </row>
    <row r="64" spans="1:4" ht="14.25">
      <c r="A64" s="137"/>
      <c r="B64" s="2"/>
      <c r="C64" s="2"/>
      <c r="D64" s="2"/>
    </row>
  </sheetData>
  <sheetProtection/>
  <mergeCells count="6">
    <mergeCell ref="A45:A47"/>
    <mergeCell ref="B45:B47"/>
    <mergeCell ref="A2:D2"/>
    <mergeCell ref="A3:D3"/>
    <mergeCell ref="A6:A8"/>
    <mergeCell ref="B6:B8"/>
  </mergeCells>
  <printOptions/>
  <pageMargins left="0.75" right="0.75" top="1" bottom="1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0.140625" style="0" customWidth="1"/>
    <col min="2" max="2" width="42.28125" style="0" customWidth="1"/>
    <col min="3" max="3" width="13.57421875" style="0" customWidth="1"/>
    <col min="4" max="4" width="13.140625" style="0" customWidth="1"/>
    <col min="5" max="5" width="12.00390625" style="0" hidden="1" customWidth="1"/>
    <col min="6" max="6" width="11.140625" style="0" hidden="1" customWidth="1"/>
    <col min="7" max="7" width="10.8515625" style="0" hidden="1" customWidth="1"/>
  </cols>
  <sheetData>
    <row r="1" spans="1:7" ht="14.25">
      <c r="A1" s="314" t="s">
        <v>89</v>
      </c>
      <c r="B1" s="314"/>
      <c r="C1" s="314"/>
      <c r="D1" s="314"/>
      <c r="E1" s="314"/>
      <c r="F1" s="315"/>
      <c r="G1" s="315"/>
    </row>
    <row r="2" spans="1:7" ht="14.25">
      <c r="A2" s="316" t="s">
        <v>120</v>
      </c>
      <c r="B2" s="316"/>
      <c r="C2" s="316"/>
      <c r="D2" s="316"/>
      <c r="E2" s="316"/>
      <c r="F2" s="317"/>
      <c r="G2" s="317"/>
    </row>
    <row r="3" spans="1:7" ht="14.25">
      <c r="A3" s="318" t="s">
        <v>244</v>
      </c>
      <c r="B3" s="318"/>
      <c r="C3" s="318"/>
      <c r="D3" s="318"/>
      <c r="E3" s="318"/>
      <c r="F3" s="317"/>
      <c r="G3" s="317"/>
    </row>
    <row r="4" spans="1:5" ht="15" thickBot="1">
      <c r="A4" s="15"/>
      <c r="B4" s="15"/>
      <c r="C4" s="15"/>
      <c r="D4" s="268" t="s">
        <v>122</v>
      </c>
      <c r="E4" s="15"/>
    </row>
    <row r="5" spans="1:7" ht="11.25" customHeight="1" hidden="1" thickBot="1">
      <c r="A5" s="15"/>
      <c r="B5" s="15"/>
      <c r="C5" s="15"/>
      <c r="D5" s="15"/>
      <c r="E5" s="15"/>
      <c r="G5" s="51" t="s">
        <v>92</v>
      </c>
    </row>
    <row r="6" spans="1:7" ht="41.25" customHeight="1">
      <c r="A6" s="120" t="s">
        <v>156</v>
      </c>
      <c r="B6" s="196" t="s">
        <v>35</v>
      </c>
      <c r="C6" s="190" t="s">
        <v>320</v>
      </c>
      <c r="D6" s="163" t="s">
        <v>85</v>
      </c>
      <c r="E6" s="319"/>
      <c r="F6" s="320"/>
      <c r="G6" s="321"/>
    </row>
    <row r="7" spans="1:7" ht="14.25" hidden="1">
      <c r="A7" s="41"/>
      <c r="B7" s="67"/>
      <c r="C7" s="148"/>
      <c r="D7" s="148"/>
      <c r="E7" s="44"/>
      <c r="F7" s="22"/>
      <c r="G7" s="47"/>
    </row>
    <row r="8" spans="1:7" ht="14.25">
      <c r="A8" s="41"/>
      <c r="B8" s="213" t="s">
        <v>12</v>
      </c>
      <c r="C8" s="215">
        <v>56</v>
      </c>
      <c r="D8" s="214">
        <v>56</v>
      </c>
      <c r="E8" s="44"/>
      <c r="F8" s="22"/>
      <c r="G8" s="47"/>
    </row>
    <row r="9" spans="1:7" ht="14.25" hidden="1">
      <c r="A9" s="41"/>
      <c r="B9" s="33"/>
      <c r="C9" s="215"/>
      <c r="D9" s="214"/>
      <c r="E9" s="44"/>
      <c r="F9" s="22"/>
      <c r="G9" s="47"/>
    </row>
    <row r="10" spans="1:7" ht="14.25">
      <c r="A10" s="43" t="s">
        <v>62</v>
      </c>
      <c r="B10" s="213" t="s">
        <v>14</v>
      </c>
      <c r="C10" s="9">
        <v>90583</v>
      </c>
      <c r="D10" s="207">
        <v>86702</v>
      </c>
      <c r="E10" s="42"/>
      <c r="F10" s="23"/>
      <c r="G10" s="48"/>
    </row>
    <row r="11" spans="1:7" ht="14.25" hidden="1">
      <c r="A11" s="68"/>
      <c r="B11" s="33"/>
      <c r="C11" s="4"/>
      <c r="D11" s="208"/>
      <c r="E11" s="42"/>
      <c r="F11" s="23"/>
      <c r="G11" s="48"/>
    </row>
    <row r="12" spans="1:7" ht="14.25">
      <c r="A12" s="69" t="s">
        <v>51</v>
      </c>
      <c r="B12" s="213" t="s">
        <v>15</v>
      </c>
      <c r="C12" s="9">
        <v>23795</v>
      </c>
      <c r="D12" s="207">
        <v>22927</v>
      </c>
      <c r="E12" s="42"/>
      <c r="F12" s="23"/>
      <c r="G12" s="48"/>
    </row>
    <row r="13" spans="1:7" ht="14.25" hidden="1">
      <c r="A13" s="68"/>
      <c r="B13" s="213"/>
      <c r="C13" s="4"/>
      <c r="D13" s="208"/>
      <c r="E13" s="42"/>
      <c r="F13" s="23"/>
      <c r="G13" s="48"/>
    </row>
    <row r="14" spans="1:7" ht="14.25">
      <c r="A14" s="69" t="s">
        <v>52</v>
      </c>
      <c r="B14" s="213" t="s">
        <v>16</v>
      </c>
      <c r="C14" s="9">
        <v>42982</v>
      </c>
      <c r="D14" s="207">
        <v>40440</v>
      </c>
      <c r="E14" s="42"/>
      <c r="F14" s="23"/>
      <c r="G14" s="48"/>
    </row>
    <row r="15" spans="1:7" ht="14.25" hidden="1">
      <c r="A15" s="68"/>
      <c r="B15" s="33"/>
      <c r="C15" s="4"/>
      <c r="D15" s="208"/>
      <c r="E15" s="42"/>
      <c r="F15" s="23"/>
      <c r="G15" s="48"/>
    </row>
    <row r="16" spans="1:7" ht="14.25" hidden="1">
      <c r="A16" s="69" t="s">
        <v>6</v>
      </c>
      <c r="B16" s="213" t="s">
        <v>13</v>
      </c>
      <c r="C16" s="5"/>
      <c r="D16" s="209"/>
      <c r="E16" s="42"/>
      <c r="F16" s="23"/>
      <c r="G16" s="48"/>
    </row>
    <row r="17" spans="1:7" ht="14.25" hidden="1">
      <c r="A17" s="68"/>
      <c r="B17" s="33"/>
      <c r="C17" s="4"/>
      <c r="D17" s="208"/>
      <c r="E17" s="42"/>
      <c r="F17" s="23"/>
      <c r="G17" s="48"/>
    </row>
    <row r="18" spans="1:7" ht="14.25" hidden="1">
      <c r="A18" s="68"/>
      <c r="B18" s="33"/>
      <c r="C18" s="4"/>
      <c r="D18" s="208"/>
      <c r="E18" s="42"/>
      <c r="F18" s="23"/>
      <c r="G18" s="48"/>
    </row>
    <row r="19" spans="1:7" ht="14.25">
      <c r="A19" s="69" t="s">
        <v>54</v>
      </c>
      <c r="B19" s="213" t="s">
        <v>48</v>
      </c>
      <c r="C19" s="4"/>
      <c r="D19" s="208"/>
      <c r="E19" s="42"/>
      <c r="F19" s="23"/>
      <c r="G19" s="48"/>
    </row>
    <row r="20" spans="1:7" ht="14.25">
      <c r="A20" s="69" t="s">
        <v>53</v>
      </c>
      <c r="B20" s="213" t="s">
        <v>18</v>
      </c>
      <c r="C20" s="9">
        <v>7294</v>
      </c>
      <c r="D20" s="207">
        <v>7294</v>
      </c>
      <c r="E20" s="42"/>
      <c r="F20" s="23"/>
      <c r="G20" s="48"/>
    </row>
    <row r="21" spans="1:7" ht="14.25">
      <c r="A21" s="68" t="s">
        <v>143</v>
      </c>
      <c r="B21" s="33" t="s">
        <v>126</v>
      </c>
      <c r="C21" s="7">
        <v>7194</v>
      </c>
      <c r="D21" s="210">
        <v>7194</v>
      </c>
      <c r="E21" s="42"/>
      <c r="F21" s="23"/>
      <c r="G21" s="48"/>
    </row>
    <row r="22" spans="1:7" ht="14.25" hidden="1">
      <c r="A22" s="68"/>
      <c r="B22" s="213"/>
      <c r="C22" s="7"/>
      <c r="D22" s="210"/>
      <c r="E22" s="42"/>
      <c r="F22" s="23"/>
      <c r="G22" s="48"/>
    </row>
    <row r="23" spans="1:7" ht="14.25">
      <c r="A23" s="68" t="s">
        <v>285</v>
      </c>
      <c r="B23" s="33" t="s">
        <v>286</v>
      </c>
      <c r="C23" s="7">
        <v>100</v>
      </c>
      <c r="D23" s="210">
        <v>100</v>
      </c>
      <c r="E23" s="42"/>
      <c r="F23" s="23"/>
      <c r="G23" s="48"/>
    </row>
    <row r="24" spans="1:7" ht="14.25">
      <c r="A24" s="68"/>
      <c r="B24" s="213" t="s">
        <v>245</v>
      </c>
      <c r="C24" s="9">
        <v>164654</v>
      </c>
      <c r="D24" s="207">
        <f>D10+D12+D14+D20</f>
        <v>157363</v>
      </c>
      <c r="E24" s="42"/>
      <c r="F24" s="23"/>
      <c r="G24" s="48"/>
    </row>
    <row r="25" spans="1:7" ht="14.25">
      <c r="A25" s="69" t="s">
        <v>55</v>
      </c>
      <c r="B25" s="213" t="s">
        <v>22</v>
      </c>
      <c r="C25" s="9">
        <v>6327</v>
      </c>
      <c r="D25" s="207">
        <v>6909</v>
      </c>
      <c r="E25" s="42"/>
      <c r="F25" s="23"/>
      <c r="G25" s="48"/>
    </row>
    <row r="26" spans="1:7" ht="14.25">
      <c r="A26" s="68" t="s">
        <v>139</v>
      </c>
      <c r="B26" s="33" t="s">
        <v>323</v>
      </c>
      <c r="C26" s="7">
        <v>6327</v>
      </c>
      <c r="D26" s="210">
        <v>6706</v>
      </c>
      <c r="E26" s="42"/>
      <c r="F26" s="23"/>
      <c r="G26" s="48"/>
    </row>
    <row r="27" spans="1:7" ht="14.25">
      <c r="A27" s="68" t="s">
        <v>144</v>
      </c>
      <c r="B27" s="33" t="s">
        <v>325</v>
      </c>
      <c r="C27" s="7"/>
      <c r="D27" s="210">
        <v>203</v>
      </c>
      <c r="E27" s="42"/>
      <c r="F27" s="23"/>
      <c r="G27" s="48"/>
    </row>
    <row r="28" spans="1:7" ht="14.25">
      <c r="A28" s="68" t="s">
        <v>145</v>
      </c>
      <c r="B28" s="33" t="s">
        <v>134</v>
      </c>
      <c r="C28" s="7"/>
      <c r="D28" s="210"/>
      <c r="E28" s="42"/>
      <c r="F28" s="23"/>
      <c r="G28" s="48"/>
    </row>
    <row r="29" spans="1:7" ht="14.25">
      <c r="A29" s="68" t="s">
        <v>324</v>
      </c>
      <c r="B29" s="33" t="s">
        <v>135</v>
      </c>
      <c r="C29" s="7"/>
      <c r="D29" s="210"/>
      <c r="E29" s="42"/>
      <c r="F29" s="23"/>
      <c r="G29" s="48"/>
    </row>
    <row r="30" spans="1:7" ht="14.25" hidden="1">
      <c r="A30" s="68"/>
      <c r="B30" s="33"/>
      <c r="C30" s="7"/>
      <c r="D30" s="210"/>
      <c r="E30" s="42"/>
      <c r="F30" s="23"/>
      <c r="G30" s="48"/>
    </row>
    <row r="31" spans="1:7" ht="14.25">
      <c r="A31" s="69" t="s">
        <v>56</v>
      </c>
      <c r="B31" s="213" t="s">
        <v>125</v>
      </c>
      <c r="C31" s="9">
        <v>5000</v>
      </c>
      <c r="D31" s="207">
        <v>5000</v>
      </c>
      <c r="E31" s="42"/>
      <c r="F31" s="23"/>
      <c r="G31" s="48"/>
    </row>
    <row r="32" spans="1:7" ht="14.25" hidden="1">
      <c r="A32" s="69"/>
      <c r="B32" s="213"/>
      <c r="C32" s="9"/>
      <c r="D32" s="207"/>
      <c r="E32" s="42"/>
      <c r="F32" s="23"/>
      <c r="G32" s="48"/>
    </row>
    <row r="33" spans="1:7" ht="14.25" hidden="1">
      <c r="A33" s="68"/>
      <c r="B33" s="33"/>
      <c r="C33" s="7"/>
      <c r="D33" s="210"/>
      <c r="E33" s="42"/>
      <c r="F33" s="23"/>
      <c r="G33" s="48"/>
    </row>
    <row r="34" spans="1:7" ht="14.25" hidden="1">
      <c r="A34" s="69"/>
      <c r="B34" s="213"/>
      <c r="C34" s="9"/>
      <c r="D34" s="207"/>
      <c r="E34" s="42"/>
      <c r="F34" s="23"/>
      <c r="G34" s="48"/>
    </row>
    <row r="35" spans="1:7" ht="14.25">
      <c r="A35" s="68" t="s">
        <v>322</v>
      </c>
      <c r="B35" s="33" t="s">
        <v>318</v>
      </c>
      <c r="C35" s="7">
        <v>5000</v>
      </c>
      <c r="D35" s="210">
        <v>5000</v>
      </c>
      <c r="E35" s="42"/>
      <c r="F35" s="23"/>
      <c r="G35" s="48"/>
    </row>
    <row r="36" spans="1:7" ht="14.25">
      <c r="A36" s="69" t="s">
        <v>57</v>
      </c>
      <c r="B36" s="213" t="s">
        <v>23</v>
      </c>
      <c r="C36" s="212"/>
      <c r="D36" s="275">
        <v>8844</v>
      </c>
      <c r="E36" s="42"/>
      <c r="F36" s="23"/>
      <c r="G36" s="48"/>
    </row>
    <row r="37" spans="1:7" ht="14.25">
      <c r="A37" s="68" t="s">
        <v>141</v>
      </c>
      <c r="B37" s="33" t="s">
        <v>24</v>
      </c>
      <c r="C37" s="212"/>
      <c r="D37" s="276">
        <v>8844</v>
      </c>
      <c r="E37" s="42"/>
      <c r="F37" s="23"/>
      <c r="G37" s="48"/>
    </row>
    <row r="38" spans="1:7" ht="14.25">
      <c r="A38" s="68" t="s">
        <v>142</v>
      </c>
      <c r="B38" s="33" t="s">
        <v>25</v>
      </c>
      <c r="C38" s="212"/>
      <c r="D38" s="211"/>
      <c r="E38" s="42"/>
      <c r="F38" s="23"/>
      <c r="G38" s="48"/>
    </row>
    <row r="39" spans="1:7" ht="15" thickBot="1">
      <c r="A39" s="312" t="s">
        <v>167</v>
      </c>
      <c r="B39" s="313"/>
      <c r="C39" s="46">
        <v>175981</v>
      </c>
      <c r="D39" s="216">
        <f>D10+D12+D14+D20+D25+D31+D36</f>
        <v>178116</v>
      </c>
      <c r="E39" s="45"/>
      <c r="F39" s="49"/>
      <c r="G39" s="50"/>
    </row>
    <row r="40" spans="1:4" ht="14.25">
      <c r="A40" s="11"/>
      <c r="B40" s="12"/>
      <c r="C40" s="12"/>
      <c r="D40" s="12"/>
    </row>
    <row r="41" spans="1:4" ht="14.25">
      <c r="A41" s="13"/>
      <c r="B41" s="14"/>
      <c r="C41" s="14"/>
      <c r="D41" s="14"/>
    </row>
    <row r="42" spans="1:4" ht="14.25">
      <c r="A42" s="11"/>
      <c r="B42" s="12"/>
      <c r="C42" s="12"/>
      <c r="D42" s="12"/>
    </row>
    <row r="43" spans="1:4" ht="14.25">
      <c r="A43" s="11"/>
      <c r="B43" s="14"/>
      <c r="C43" s="14"/>
      <c r="D43" s="12"/>
    </row>
    <row r="44" spans="1:4" ht="14.25">
      <c r="A44" s="11"/>
      <c r="B44" s="14"/>
      <c r="C44" s="14"/>
      <c r="D44" s="14"/>
    </row>
    <row r="45" ht="14.25">
      <c r="A45" s="3"/>
    </row>
    <row r="46" ht="14.25">
      <c r="A46" s="3"/>
    </row>
  </sheetData>
  <sheetProtection/>
  <mergeCells count="5">
    <mergeCell ref="A39:B39"/>
    <mergeCell ref="A1:G1"/>
    <mergeCell ref="A2:G2"/>
    <mergeCell ref="A3:G3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4" max="4" width="10.421875" style="0" customWidth="1"/>
    <col min="5" max="5" width="9.57421875" style="0" customWidth="1"/>
    <col min="6" max="6" width="10.00390625" style="0" customWidth="1"/>
    <col min="8" max="9" width="9.7109375" style="0" customWidth="1"/>
    <col min="10" max="10" width="10.00390625" style="0" customWidth="1"/>
    <col min="12" max="13" width="8.57421875" style="0" customWidth="1"/>
    <col min="14" max="14" width="9.421875" style="0" customWidth="1"/>
    <col min="15" max="15" width="12.57421875" style="0" customWidth="1"/>
    <col min="16" max="16" width="7.8515625" style="0" hidden="1" customWidth="1"/>
    <col min="17" max="17" width="7.00390625" style="0" hidden="1" customWidth="1"/>
    <col min="18" max="18" width="5.7109375" style="0" hidden="1" customWidth="1"/>
    <col min="19" max="19" width="7.57421875" style="0" hidden="1" customWidth="1"/>
    <col min="20" max="20" width="6.8515625" style="0" hidden="1" customWidth="1"/>
    <col min="21" max="21" width="6.7109375" style="0" hidden="1" customWidth="1"/>
    <col min="22" max="22" width="6.421875" style="0" hidden="1" customWidth="1"/>
    <col min="23" max="23" width="8.7109375" style="0" customWidth="1"/>
    <col min="24" max="24" width="10.8515625" style="0" customWidth="1"/>
    <col min="25" max="25" width="10.421875" style="0" customWidth="1"/>
  </cols>
  <sheetData>
    <row r="1" spans="1:25" ht="14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330"/>
      <c r="U1" s="330"/>
      <c r="V1" s="330"/>
      <c r="W1" s="330"/>
      <c r="X1" s="330"/>
      <c r="Y1" s="330"/>
    </row>
    <row r="2" spans="2:25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" t="s">
        <v>127</v>
      </c>
    </row>
    <row r="3" spans="1:25" ht="14.25">
      <c r="A3" s="316" t="s">
        <v>120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</row>
    <row r="4" spans="1:25" ht="14.25">
      <c r="A4" s="316" t="s">
        <v>246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</row>
    <row r="5" spans="2:25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81</v>
      </c>
      <c r="U5" s="2"/>
      <c r="V5" s="2"/>
      <c r="W5" s="2"/>
      <c r="X5" s="2"/>
      <c r="Y5" s="1" t="s">
        <v>122</v>
      </c>
    </row>
    <row r="6" spans="1:25" ht="15" customHeight="1">
      <c r="A6" s="224" t="s">
        <v>156</v>
      </c>
      <c r="B6" s="225" t="s">
        <v>35</v>
      </c>
      <c r="C6" s="225" t="s">
        <v>28</v>
      </c>
      <c r="D6" s="328" t="s">
        <v>62</v>
      </c>
      <c r="E6" s="329"/>
      <c r="F6" s="328" t="s">
        <v>51</v>
      </c>
      <c r="G6" s="329"/>
      <c r="H6" s="328" t="s">
        <v>52</v>
      </c>
      <c r="I6" s="329"/>
      <c r="J6" s="225" t="s">
        <v>54</v>
      </c>
      <c r="K6" s="328" t="s">
        <v>53</v>
      </c>
      <c r="L6" s="329"/>
      <c r="M6" s="328" t="s">
        <v>55</v>
      </c>
      <c r="N6" s="329"/>
      <c r="O6" s="225" t="s">
        <v>56</v>
      </c>
      <c r="P6" s="225"/>
      <c r="Q6" s="225"/>
      <c r="R6" s="225"/>
      <c r="S6" s="225"/>
      <c r="T6" s="226"/>
      <c r="U6" s="340"/>
      <c r="V6" s="340"/>
      <c r="W6" s="183" t="s">
        <v>57</v>
      </c>
      <c r="X6" s="337"/>
      <c r="Y6" s="338"/>
    </row>
    <row r="7" spans="1:25" ht="14.25">
      <c r="A7" s="227"/>
      <c r="B7" s="198"/>
      <c r="C7" s="199" t="s">
        <v>29</v>
      </c>
      <c r="D7" s="335" t="s">
        <v>69</v>
      </c>
      <c r="E7" s="336"/>
      <c r="F7" s="335" t="s">
        <v>168</v>
      </c>
      <c r="G7" s="336"/>
      <c r="H7" s="335" t="s">
        <v>70</v>
      </c>
      <c r="I7" s="336"/>
      <c r="J7" s="199" t="s">
        <v>298</v>
      </c>
      <c r="K7" s="335" t="s">
        <v>146</v>
      </c>
      <c r="L7" s="336"/>
      <c r="M7" s="335" t="s">
        <v>149</v>
      </c>
      <c r="N7" s="336"/>
      <c r="O7" s="199" t="s">
        <v>147</v>
      </c>
      <c r="P7" s="199"/>
      <c r="Q7" s="199"/>
      <c r="R7" s="199"/>
      <c r="S7" s="199"/>
      <c r="T7" s="200"/>
      <c r="U7" s="341"/>
      <c r="V7" s="341"/>
      <c r="W7" s="201" t="s">
        <v>150</v>
      </c>
      <c r="X7" s="335" t="s">
        <v>33</v>
      </c>
      <c r="Y7" s="343"/>
    </row>
    <row r="8" spans="1:25" ht="15" customHeight="1">
      <c r="A8" s="227"/>
      <c r="B8" s="197"/>
      <c r="C8" s="197"/>
      <c r="D8" s="324" t="s">
        <v>26</v>
      </c>
      <c r="E8" s="325"/>
      <c r="F8" s="324" t="s">
        <v>296</v>
      </c>
      <c r="G8" s="325"/>
      <c r="H8" s="324" t="s">
        <v>27</v>
      </c>
      <c r="I8" s="325"/>
      <c r="J8" s="199" t="s">
        <v>299</v>
      </c>
      <c r="K8" s="324" t="s">
        <v>30</v>
      </c>
      <c r="L8" s="325"/>
      <c r="M8" s="324" t="s">
        <v>27</v>
      </c>
      <c r="N8" s="325"/>
      <c r="O8" s="199" t="s">
        <v>148</v>
      </c>
      <c r="P8" s="199"/>
      <c r="Q8" s="199"/>
      <c r="R8" s="199"/>
      <c r="S8" s="199"/>
      <c r="T8" s="202"/>
      <c r="U8" s="341"/>
      <c r="V8" s="341"/>
      <c r="W8" s="203"/>
      <c r="X8" s="324" t="s">
        <v>34</v>
      </c>
      <c r="Y8" s="344"/>
    </row>
    <row r="9" spans="1:25" ht="14.25">
      <c r="A9" s="228"/>
      <c r="B9" s="204"/>
      <c r="C9" s="204"/>
      <c r="D9" s="52" t="s">
        <v>326</v>
      </c>
      <c r="E9" s="52" t="s">
        <v>330</v>
      </c>
      <c r="F9" s="52" t="s">
        <v>327</v>
      </c>
      <c r="G9" s="52" t="s">
        <v>330</v>
      </c>
      <c r="H9" s="52" t="s">
        <v>327</v>
      </c>
      <c r="I9" s="52" t="s">
        <v>330</v>
      </c>
      <c r="J9" s="52" t="s">
        <v>297</v>
      </c>
      <c r="K9" s="52" t="s">
        <v>327</v>
      </c>
      <c r="L9" s="52" t="s">
        <v>329</v>
      </c>
      <c r="M9" s="52" t="s">
        <v>331</v>
      </c>
      <c r="N9" s="52" t="s">
        <v>329</v>
      </c>
      <c r="O9" s="52" t="s">
        <v>315</v>
      </c>
      <c r="P9" s="53"/>
      <c r="Q9" s="54"/>
      <c r="R9" s="53"/>
      <c r="S9" s="53"/>
      <c r="T9" s="205"/>
      <c r="U9" s="342"/>
      <c r="V9" s="342"/>
      <c r="W9" s="206" t="s">
        <v>330</v>
      </c>
      <c r="X9" s="52" t="s">
        <v>328</v>
      </c>
      <c r="Y9" s="229" t="s">
        <v>330</v>
      </c>
    </row>
    <row r="10" spans="1:25" s="32" customFormat="1" ht="23.25" customHeight="1">
      <c r="A10" s="331" t="s">
        <v>238</v>
      </c>
      <c r="B10" s="333" t="s">
        <v>120</v>
      </c>
      <c r="C10" s="333"/>
      <c r="D10" s="322">
        <v>1193</v>
      </c>
      <c r="E10" s="322">
        <v>497</v>
      </c>
      <c r="F10" s="322">
        <v>221</v>
      </c>
      <c r="G10" s="322">
        <v>85</v>
      </c>
      <c r="H10" s="322">
        <v>3529</v>
      </c>
      <c r="I10" s="322">
        <f>I12+I13+I14+I15</f>
        <v>4980</v>
      </c>
      <c r="J10" s="326"/>
      <c r="K10" s="322">
        <v>7294</v>
      </c>
      <c r="L10" s="322">
        <v>7294</v>
      </c>
      <c r="M10" s="322">
        <v>11327</v>
      </c>
      <c r="N10" s="322">
        <v>6706</v>
      </c>
      <c r="O10" s="322">
        <v>5000</v>
      </c>
      <c r="P10" s="274"/>
      <c r="Q10" s="274"/>
      <c r="R10" s="274"/>
      <c r="S10" s="274"/>
      <c r="T10" s="274"/>
      <c r="U10" s="274"/>
      <c r="V10" s="274"/>
      <c r="W10" s="322">
        <v>8844</v>
      </c>
      <c r="X10" s="322">
        <f>X12+X13+X14+X15</f>
        <v>23564</v>
      </c>
      <c r="Y10" s="345">
        <f>E10+G10+I10+L10+N10+O10+W10</f>
        <v>33406</v>
      </c>
    </row>
    <row r="11" spans="1:25" s="32" customFormat="1" ht="13.5" customHeight="1">
      <c r="A11" s="332"/>
      <c r="B11" s="334"/>
      <c r="C11" s="334"/>
      <c r="D11" s="323"/>
      <c r="E11" s="323"/>
      <c r="F11" s="323"/>
      <c r="G11" s="323"/>
      <c r="H11" s="323"/>
      <c r="I11" s="323"/>
      <c r="J11" s="327"/>
      <c r="K11" s="323"/>
      <c r="L11" s="323"/>
      <c r="M11" s="323"/>
      <c r="N11" s="323"/>
      <c r="O11" s="323"/>
      <c r="P11" s="274"/>
      <c r="Q11" s="274"/>
      <c r="R11" s="274"/>
      <c r="S11" s="274"/>
      <c r="T11" s="288"/>
      <c r="U11" s="288"/>
      <c r="V11" s="288"/>
      <c r="W11" s="323"/>
      <c r="X11" s="323"/>
      <c r="Y11" s="346"/>
    </row>
    <row r="12" spans="1:25" s="32" customFormat="1" ht="45" customHeight="1">
      <c r="A12" s="230" t="s">
        <v>234</v>
      </c>
      <c r="B12" s="134" t="s">
        <v>170</v>
      </c>
      <c r="C12" s="53"/>
      <c r="D12" s="107"/>
      <c r="E12" s="107"/>
      <c r="F12" s="106"/>
      <c r="G12" s="106"/>
      <c r="H12" s="110">
        <v>1534</v>
      </c>
      <c r="I12" s="110">
        <v>973</v>
      </c>
      <c r="J12" s="106"/>
      <c r="K12" s="110">
        <v>7294</v>
      </c>
      <c r="L12" s="110">
        <v>7294</v>
      </c>
      <c r="M12" s="110">
        <v>11327</v>
      </c>
      <c r="N12" s="110">
        <v>6706</v>
      </c>
      <c r="O12" s="110">
        <v>5000</v>
      </c>
      <c r="P12" s="110"/>
      <c r="Q12" s="110"/>
      <c r="R12" s="110"/>
      <c r="S12" s="110"/>
      <c r="T12" s="111"/>
      <c r="U12" s="111"/>
      <c r="V12" s="111"/>
      <c r="W12" s="111">
        <v>8844</v>
      </c>
      <c r="X12" s="274">
        <v>20155</v>
      </c>
      <c r="Y12" s="284">
        <v>28817</v>
      </c>
    </row>
    <row r="13" spans="1:25" s="32" customFormat="1" ht="18.75" customHeight="1">
      <c r="A13" s="231" t="s">
        <v>235</v>
      </c>
      <c r="B13" s="18" t="s">
        <v>224</v>
      </c>
      <c r="C13" s="53"/>
      <c r="D13" s="107"/>
      <c r="E13" s="107"/>
      <c r="F13" s="106"/>
      <c r="G13" s="106"/>
      <c r="H13" s="110">
        <v>1900</v>
      </c>
      <c r="I13" s="110">
        <v>3900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/>
      <c r="V13" s="111"/>
      <c r="W13" s="111"/>
      <c r="X13" s="274">
        <v>1900</v>
      </c>
      <c r="Y13" s="284">
        <v>3900</v>
      </c>
    </row>
    <row r="14" spans="1:26" s="32" customFormat="1" ht="37.5" customHeight="1">
      <c r="A14" s="231" t="s">
        <v>236</v>
      </c>
      <c r="B14" s="134" t="s">
        <v>171</v>
      </c>
      <c r="C14" s="53"/>
      <c r="D14" s="112">
        <v>243</v>
      </c>
      <c r="E14" s="112">
        <v>97</v>
      </c>
      <c r="F14" s="106">
        <v>93</v>
      </c>
      <c r="G14" s="106">
        <v>25</v>
      </c>
      <c r="H14" s="110">
        <v>35</v>
      </c>
      <c r="I14" s="110">
        <v>74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1"/>
      <c r="V14" s="111"/>
      <c r="W14" s="111"/>
      <c r="X14" s="274">
        <v>371</v>
      </c>
      <c r="Y14" s="284">
        <v>196</v>
      </c>
      <c r="Z14" s="113"/>
    </row>
    <row r="15" spans="1:26" s="32" customFormat="1" ht="23.25" customHeight="1">
      <c r="A15" s="232" t="s">
        <v>237</v>
      </c>
      <c r="B15" s="144" t="s">
        <v>228</v>
      </c>
      <c r="C15" s="143"/>
      <c r="D15" s="107">
        <v>950</v>
      </c>
      <c r="E15" s="107">
        <v>400</v>
      </c>
      <c r="F15" s="106">
        <v>128</v>
      </c>
      <c r="G15" s="106">
        <v>60</v>
      </c>
      <c r="H15" s="110">
        <v>60</v>
      </c>
      <c r="I15" s="110">
        <v>33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283">
        <v>1138</v>
      </c>
      <c r="Y15" s="284">
        <v>493</v>
      </c>
      <c r="Z15" s="113"/>
    </row>
    <row r="16" spans="1:25" ht="38.25" customHeight="1">
      <c r="A16" s="233" t="s">
        <v>3</v>
      </c>
      <c r="B16" s="55" t="s">
        <v>103</v>
      </c>
      <c r="C16" s="52">
        <v>56</v>
      </c>
      <c r="D16" s="114">
        <v>89390</v>
      </c>
      <c r="E16" s="114">
        <v>86205</v>
      </c>
      <c r="F16" s="114">
        <v>23574</v>
      </c>
      <c r="G16" s="114">
        <v>22842</v>
      </c>
      <c r="H16" s="114">
        <v>39453</v>
      </c>
      <c r="I16" s="114">
        <v>35460</v>
      </c>
      <c r="J16" s="114"/>
      <c r="K16" s="114"/>
      <c r="L16" s="114"/>
      <c r="M16" s="114"/>
      <c r="N16" s="114">
        <v>203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>
        <v>152417</v>
      </c>
      <c r="Y16" s="285">
        <f>E16+G16+I16+N16</f>
        <v>144710</v>
      </c>
    </row>
    <row r="17" spans="1:25" ht="20.25" customHeight="1">
      <c r="A17" s="234" t="s">
        <v>229</v>
      </c>
      <c r="B17" s="109" t="s">
        <v>226</v>
      </c>
      <c r="C17" s="109">
        <v>8</v>
      </c>
      <c r="D17" s="108">
        <v>13377</v>
      </c>
      <c r="E17" s="108">
        <v>14585</v>
      </c>
      <c r="F17" s="108">
        <v>3576</v>
      </c>
      <c r="G17" s="108">
        <v>3892</v>
      </c>
      <c r="H17" s="108">
        <v>26544</v>
      </c>
      <c r="I17" s="108">
        <v>23534</v>
      </c>
      <c r="J17" s="108"/>
      <c r="K17" s="108"/>
      <c r="L17" s="108"/>
      <c r="M17" s="108"/>
      <c r="N17" s="108">
        <v>94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14">
        <v>43497</v>
      </c>
      <c r="Y17" s="286">
        <v>42105</v>
      </c>
    </row>
    <row r="18" spans="1:25" ht="16.5" customHeight="1">
      <c r="A18" s="235" t="s">
        <v>230</v>
      </c>
      <c r="B18" s="109" t="s">
        <v>227</v>
      </c>
      <c r="C18" s="109">
        <v>5</v>
      </c>
      <c r="D18" s="108">
        <v>11514</v>
      </c>
      <c r="E18" s="108">
        <v>11514</v>
      </c>
      <c r="F18" s="108">
        <v>3086</v>
      </c>
      <c r="G18" s="108">
        <v>3086</v>
      </c>
      <c r="H18" s="108">
        <v>4362</v>
      </c>
      <c r="I18" s="108">
        <v>4255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4">
        <v>18962</v>
      </c>
      <c r="Y18" s="286">
        <v>18855</v>
      </c>
    </row>
    <row r="19" spans="1:25" ht="18" customHeight="1">
      <c r="A19" s="236" t="s">
        <v>231</v>
      </c>
      <c r="B19" s="109" t="s">
        <v>151</v>
      </c>
      <c r="C19" s="109">
        <v>35</v>
      </c>
      <c r="D19" s="108">
        <v>46094</v>
      </c>
      <c r="E19" s="108">
        <v>41302</v>
      </c>
      <c r="F19" s="108">
        <v>12430</v>
      </c>
      <c r="G19" s="108">
        <v>11268</v>
      </c>
      <c r="H19" s="108">
        <v>6585</v>
      </c>
      <c r="I19" s="108">
        <v>5887</v>
      </c>
      <c r="J19" s="108"/>
      <c r="K19" s="108"/>
      <c r="L19" s="108"/>
      <c r="M19" s="108"/>
      <c r="N19" s="108">
        <v>109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14">
        <v>65109</v>
      </c>
      <c r="Y19" s="286">
        <v>58566</v>
      </c>
    </row>
    <row r="20" spans="1:25" ht="17.25" customHeight="1">
      <c r="A20" s="231" t="s">
        <v>232</v>
      </c>
      <c r="B20" s="109" t="s">
        <v>152</v>
      </c>
      <c r="C20" s="109">
        <v>8</v>
      </c>
      <c r="D20" s="108">
        <v>15340</v>
      </c>
      <c r="E20" s="108">
        <v>15340</v>
      </c>
      <c r="F20" s="108">
        <v>4068</v>
      </c>
      <c r="G20" s="108">
        <v>4068</v>
      </c>
      <c r="H20" s="108">
        <v>1746</v>
      </c>
      <c r="I20" s="108">
        <v>1623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4">
        <v>21154</v>
      </c>
      <c r="Y20" s="286">
        <v>21031</v>
      </c>
    </row>
    <row r="21" spans="1:25" ht="29.25" customHeight="1">
      <c r="A21" s="231" t="s">
        <v>233</v>
      </c>
      <c r="B21" s="145" t="s">
        <v>228</v>
      </c>
      <c r="C21" s="109"/>
      <c r="D21" s="100">
        <v>3065</v>
      </c>
      <c r="E21" s="100">
        <v>3464</v>
      </c>
      <c r="F21" s="100">
        <v>414</v>
      </c>
      <c r="G21" s="100">
        <v>528</v>
      </c>
      <c r="H21" s="100">
        <v>216</v>
      </c>
      <c r="I21" s="100">
        <v>161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289">
        <v>3695</v>
      </c>
      <c r="Y21" s="287">
        <v>4153</v>
      </c>
    </row>
    <row r="22" spans="1:25" ht="24" customHeight="1" hidden="1">
      <c r="A22" s="238"/>
      <c r="B22" s="109"/>
      <c r="C22" s="10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237"/>
      <c r="Y22" s="237"/>
    </row>
    <row r="23" spans="1:25" ht="19.5" customHeight="1" thickBot="1">
      <c r="A23" s="239"/>
      <c r="B23" s="240" t="s">
        <v>82</v>
      </c>
      <c r="C23" s="240">
        <v>56</v>
      </c>
      <c r="D23" s="241">
        <v>90583</v>
      </c>
      <c r="E23" s="241">
        <v>86702</v>
      </c>
      <c r="F23" s="241">
        <v>23795</v>
      </c>
      <c r="G23" s="241">
        <v>22927</v>
      </c>
      <c r="H23" s="241">
        <v>42299</v>
      </c>
      <c r="I23" s="241">
        <v>40440</v>
      </c>
      <c r="J23" s="241"/>
      <c r="K23" s="241">
        <v>7294</v>
      </c>
      <c r="L23" s="241">
        <v>7294</v>
      </c>
      <c r="M23" s="241">
        <v>11327</v>
      </c>
      <c r="N23" s="241">
        <v>6909</v>
      </c>
      <c r="O23" s="241">
        <v>5000</v>
      </c>
      <c r="P23" s="241"/>
      <c r="Q23" s="241"/>
      <c r="R23" s="241"/>
      <c r="S23" s="241"/>
      <c r="T23" s="241"/>
      <c r="U23" s="241"/>
      <c r="V23" s="241"/>
      <c r="W23" s="241">
        <v>8844</v>
      </c>
      <c r="X23" s="241">
        <v>175981</v>
      </c>
      <c r="Y23" s="293">
        <v>178116</v>
      </c>
    </row>
    <row r="24" ht="14.25">
      <c r="I24" s="59"/>
    </row>
  </sheetData>
  <sheetProtection/>
  <mergeCells count="41">
    <mergeCell ref="K7:L7"/>
    <mergeCell ref="K8:L8"/>
    <mergeCell ref="Y10:Y11"/>
    <mergeCell ref="M6:N6"/>
    <mergeCell ref="M7:N7"/>
    <mergeCell ref="O10:O11"/>
    <mergeCell ref="U6:U9"/>
    <mergeCell ref="V6:V9"/>
    <mergeCell ref="F8:G8"/>
    <mergeCell ref="W10:W11"/>
    <mergeCell ref="X7:Y7"/>
    <mergeCell ref="X8:Y8"/>
    <mergeCell ref="H6:I6"/>
    <mergeCell ref="N10:N11"/>
    <mergeCell ref="K6:L6"/>
    <mergeCell ref="H7:I7"/>
    <mergeCell ref="F7:G7"/>
    <mergeCell ref="X6:Y6"/>
    <mergeCell ref="D7:E7"/>
    <mergeCell ref="A3:Y3"/>
    <mergeCell ref="D10:D11"/>
    <mergeCell ref="X10:X11"/>
    <mergeCell ref="H8:I8"/>
    <mergeCell ref="K10:K11"/>
    <mergeCell ref="G10:G11"/>
    <mergeCell ref="D6:E6"/>
    <mergeCell ref="F6:G6"/>
    <mergeCell ref="D8:E8"/>
    <mergeCell ref="E10:E11"/>
    <mergeCell ref="F10:F11"/>
    <mergeCell ref="T1:Y1"/>
    <mergeCell ref="A4:Y4"/>
    <mergeCell ref="A10:A11"/>
    <mergeCell ref="B10:B11"/>
    <mergeCell ref="C10:C11"/>
    <mergeCell ref="H10:H11"/>
    <mergeCell ref="L10:L11"/>
    <mergeCell ref="M8:N8"/>
    <mergeCell ref="M10:M11"/>
    <mergeCell ref="I10:I11"/>
    <mergeCell ref="J10:J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6"/>
  <sheetViews>
    <sheetView zoomScalePageLayoutView="0" workbookViewId="0" topLeftCell="B1">
      <selection activeCell="B23" sqref="B23:B24"/>
    </sheetView>
  </sheetViews>
  <sheetFormatPr defaultColWidth="9.140625" defaultRowHeight="15"/>
  <cols>
    <col min="1" max="1" width="0" style="0" hidden="1" customWidth="1"/>
    <col min="2" max="2" width="8.7109375" style="0" customWidth="1"/>
    <col min="3" max="3" width="8.421875" style="0" customWidth="1"/>
    <col min="4" max="4" width="40.8515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4.57421875" style="0" customWidth="1"/>
    <col min="9" max="9" width="15.7109375" style="0" customWidth="1"/>
    <col min="10" max="10" width="11.7109375" style="0" hidden="1" customWidth="1"/>
    <col min="11" max="12" width="9.140625" style="0" hidden="1" customWidth="1"/>
    <col min="13" max="14" width="12.140625" style="0" hidden="1" customWidth="1"/>
  </cols>
  <sheetData>
    <row r="1" ht="14.25">
      <c r="I1" s="51" t="s">
        <v>123</v>
      </c>
    </row>
    <row r="3" spans="2:14" ht="14.25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2:14" ht="14.25">
      <c r="B4" s="316" t="s">
        <v>256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2:14" ht="14.25">
      <c r="B5" s="316" t="s">
        <v>257</v>
      </c>
      <c r="C5" s="316"/>
      <c r="D5" s="316"/>
      <c r="E5" s="316"/>
      <c r="F5" s="316"/>
      <c r="G5" s="316"/>
      <c r="H5" s="316"/>
      <c r="I5" s="316"/>
      <c r="J5" s="62"/>
      <c r="K5" s="62"/>
      <c r="L5" s="62"/>
      <c r="M5" s="62"/>
      <c r="N5" s="62"/>
    </row>
    <row r="6" spans="2:14" ht="14.25">
      <c r="B6" s="316" t="s">
        <v>255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2:14" ht="15" thickBot="1">
      <c r="B7" s="2"/>
      <c r="C7" s="2"/>
      <c r="D7" s="2"/>
      <c r="E7" s="2"/>
      <c r="F7" s="2"/>
      <c r="G7" s="2"/>
      <c r="H7" s="2"/>
      <c r="I7" s="1" t="s">
        <v>122</v>
      </c>
      <c r="J7" s="2"/>
      <c r="K7" s="2"/>
      <c r="L7" s="2"/>
      <c r="N7" s="92" t="s">
        <v>102</v>
      </c>
    </row>
    <row r="8" spans="2:14" ht="15" customHeight="1">
      <c r="B8" s="365" t="s">
        <v>156</v>
      </c>
      <c r="C8" s="367" t="s">
        <v>258</v>
      </c>
      <c r="D8" s="368"/>
      <c r="E8" s="359"/>
      <c r="F8" s="361"/>
      <c r="G8" s="361"/>
      <c r="H8" s="166" t="s">
        <v>287</v>
      </c>
      <c r="I8" s="167" t="s">
        <v>287</v>
      </c>
      <c r="J8" s="371"/>
      <c r="K8" s="2"/>
      <c r="L8" s="2"/>
      <c r="M8" s="333" t="s">
        <v>86</v>
      </c>
      <c r="N8" s="333" t="s">
        <v>85</v>
      </c>
    </row>
    <row r="9" spans="2:14" ht="28.5">
      <c r="B9" s="366"/>
      <c r="C9" s="369"/>
      <c r="D9" s="370"/>
      <c r="E9" s="360"/>
      <c r="F9" s="362"/>
      <c r="G9" s="362"/>
      <c r="H9" s="168" t="s">
        <v>332</v>
      </c>
      <c r="I9" s="169" t="s">
        <v>0</v>
      </c>
      <c r="J9" s="371"/>
      <c r="K9" s="2"/>
      <c r="L9" s="2"/>
      <c r="M9" s="334"/>
      <c r="N9" s="334"/>
    </row>
    <row r="10" spans="2:14" ht="14.25">
      <c r="B10" s="156" t="s">
        <v>62</v>
      </c>
      <c r="C10" s="363" t="s">
        <v>39</v>
      </c>
      <c r="D10" s="364"/>
      <c r="E10" s="104"/>
      <c r="F10" s="102"/>
      <c r="G10" s="102"/>
      <c r="H10" s="217">
        <v>9144</v>
      </c>
      <c r="I10" s="217">
        <f>I11+I12+I13+I14</f>
        <v>9460</v>
      </c>
      <c r="J10" s="149"/>
      <c r="K10" s="2"/>
      <c r="L10" s="2"/>
      <c r="M10" s="103"/>
      <c r="N10" s="103"/>
    </row>
    <row r="11" spans="2:14" ht="15" customHeight="1">
      <c r="B11" s="156" t="s">
        <v>260</v>
      </c>
      <c r="C11" s="351" t="s">
        <v>109</v>
      </c>
      <c r="D11" s="352"/>
      <c r="E11" s="104"/>
      <c r="F11" s="102"/>
      <c r="G11" s="102"/>
      <c r="H11" s="218">
        <v>8971</v>
      </c>
      <c r="I11" s="218">
        <v>9214</v>
      </c>
      <c r="J11" s="149"/>
      <c r="K11" s="2"/>
      <c r="L11" s="2"/>
      <c r="M11" s="103"/>
      <c r="N11" s="103"/>
    </row>
    <row r="12" spans="2:12" ht="14.25">
      <c r="B12" s="158" t="s">
        <v>261</v>
      </c>
      <c r="C12" s="353" t="s">
        <v>105</v>
      </c>
      <c r="D12" s="354"/>
      <c r="E12" s="150"/>
      <c r="F12" s="150"/>
      <c r="G12" s="150"/>
      <c r="H12" s="219">
        <v>85</v>
      </c>
      <c r="I12" s="219">
        <v>87</v>
      </c>
      <c r="J12" s="2"/>
      <c r="K12" s="2"/>
      <c r="L12" s="2"/>
    </row>
    <row r="13" spans="2:9" ht="14.25">
      <c r="B13" s="159" t="s">
        <v>262</v>
      </c>
      <c r="C13" s="355" t="s">
        <v>111</v>
      </c>
      <c r="D13" s="356"/>
      <c r="E13" s="151"/>
      <c r="F13" s="151"/>
      <c r="G13" s="151"/>
      <c r="H13" s="220">
        <v>8</v>
      </c>
      <c r="I13" s="220">
        <v>7</v>
      </c>
    </row>
    <row r="14" spans="2:9" ht="14.25">
      <c r="B14" s="159" t="s">
        <v>312</v>
      </c>
      <c r="C14" s="355" t="s">
        <v>113</v>
      </c>
      <c r="D14" s="356"/>
      <c r="E14" s="151"/>
      <c r="F14" s="151"/>
      <c r="G14" s="151"/>
      <c r="H14" s="220">
        <v>80</v>
      </c>
      <c r="I14" s="220">
        <v>152</v>
      </c>
    </row>
    <row r="15" spans="2:9" ht="14.25">
      <c r="B15" s="160" t="s">
        <v>51</v>
      </c>
      <c r="C15" s="357" t="s">
        <v>114</v>
      </c>
      <c r="D15" s="358"/>
      <c r="E15" s="154"/>
      <c r="F15" s="154"/>
      <c r="G15" s="154"/>
      <c r="H15" s="221">
        <v>41057</v>
      </c>
      <c r="I15" s="221">
        <f>I16+I17</f>
        <v>41783</v>
      </c>
    </row>
    <row r="16" spans="2:9" ht="14.25">
      <c r="B16" s="159" t="s">
        <v>263</v>
      </c>
      <c r="C16" s="355" t="s">
        <v>118</v>
      </c>
      <c r="D16" s="356"/>
      <c r="E16" s="151"/>
      <c r="F16" s="151"/>
      <c r="G16" s="151"/>
      <c r="H16" s="222">
        <v>38100</v>
      </c>
      <c r="I16" s="222">
        <v>37907</v>
      </c>
    </row>
    <row r="17" spans="2:9" ht="14.25">
      <c r="B17" s="159" t="s">
        <v>264</v>
      </c>
      <c r="C17" s="355" t="s">
        <v>128</v>
      </c>
      <c r="D17" s="356"/>
      <c r="E17" s="151"/>
      <c r="F17" s="151"/>
      <c r="G17" s="151"/>
      <c r="H17" s="222">
        <v>2957</v>
      </c>
      <c r="I17" s="222">
        <v>3876</v>
      </c>
    </row>
    <row r="18" spans="2:9" ht="14.25">
      <c r="B18" s="160" t="s">
        <v>52</v>
      </c>
      <c r="C18" s="152" t="s">
        <v>265</v>
      </c>
      <c r="D18" s="153"/>
      <c r="E18" s="154"/>
      <c r="F18" s="154"/>
      <c r="G18" s="154"/>
      <c r="H18" s="221">
        <v>94608</v>
      </c>
      <c r="I18" s="221">
        <v>85859</v>
      </c>
    </row>
    <row r="19" spans="2:9" ht="14.25">
      <c r="B19" s="160" t="s">
        <v>54</v>
      </c>
      <c r="C19" s="357" t="s">
        <v>266</v>
      </c>
      <c r="D19" s="358"/>
      <c r="E19" s="154"/>
      <c r="F19" s="154"/>
      <c r="G19" s="154"/>
      <c r="H19" s="221">
        <v>7608</v>
      </c>
      <c r="I19" s="221">
        <v>7608</v>
      </c>
    </row>
    <row r="20" spans="2:9" ht="15" thickBot="1">
      <c r="B20" s="161"/>
      <c r="C20" s="347" t="s">
        <v>288</v>
      </c>
      <c r="D20" s="348"/>
      <c r="E20" s="162"/>
      <c r="F20" s="162"/>
      <c r="G20" s="162"/>
      <c r="H20" s="223">
        <v>152417</v>
      </c>
      <c r="I20" s="223">
        <f>I10+I15+I18+I19</f>
        <v>144710</v>
      </c>
    </row>
    <row r="22" spans="2:9" ht="15" thickBot="1">
      <c r="B22" s="2"/>
      <c r="C22" s="2"/>
      <c r="D22" s="2"/>
      <c r="E22" s="2"/>
      <c r="F22" s="2"/>
      <c r="G22" s="2"/>
      <c r="H22" s="2"/>
      <c r="I22" s="1" t="s">
        <v>122</v>
      </c>
    </row>
    <row r="23" spans="2:9" ht="14.25">
      <c r="B23" s="365" t="s">
        <v>156</v>
      </c>
      <c r="C23" s="367" t="s">
        <v>68</v>
      </c>
      <c r="D23" s="368"/>
      <c r="E23" s="359"/>
      <c r="F23" s="361"/>
      <c r="G23" s="361"/>
      <c r="H23" s="166" t="s">
        <v>287</v>
      </c>
      <c r="I23" s="167" t="s">
        <v>287</v>
      </c>
    </row>
    <row r="24" spans="2:9" ht="28.5">
      <c r="B24" s="366"/>
      <c r="C24" s="369"/>
      <c r="D24" s="370"/>
      <c r="E24" s="360"/>
      <c r="F24" s="362"/>
      <c r="G24" s="362"/>
      <c r="H24" s="168" t="s">
        <v>332</v>
      </c>
      <c r="I24" s="169" t="s">
        <v>0</v>
      </c>
    </row>
    <row r="25" spans="2:9" ht="14.25">
      <c r="B25" s="156" t="s">
        <v>62</v>
      </c>
      <c r="C25" s="363" t="s">
        <v>46</v>
      </c>
      <c r="D25" s="364"/>
      <c r="E25" s="104"/>
      <c r="F25" s="102"/>
      <c r="G25" s="102"/>
      <c r="H25" s="217">
        <v>89390</v>
      </c>
      <c r="I25" s="217">
        <f>I26+I27+I28+I29+I30+I31+I32</f>
        <v>86205</v>
      </c>
    </row>
    <row r="26" spans="2:9" ht="14.25">
      <c r="B26" s="156" t="s">
        <v>260</v>
      </c>
      <c r="C26" s="351" t="s">
        <v>267</v>
      </c>
      <c r="D26" s="352"/>
      <c r="E26" s="104"/>
      <c r="F26" s="102"/>
      <c r="G26" s="102"/>
      <c r="H26" s="218">
        <v>84637</v>
      </c>
      <c r="I26" s="218">
        <v>81111</v>
      </c>
    </row>
    <row r="27" spans="2:9" ht="14.25">
      <c r="B27" s="156" t="s">
        <v>261</v>
      </c>
      <c r="C27" s="351" t="s">
        <v>271</v>
      </c>
      <c r="D27" s="352"/>
      <c r="E27" s="104"/>
      <c r="F27" s="102"/>
      <c r="G27" s="102"/>
      <c r="H27" s="218">
        <v>1561</v>
      </c>
      <c r="I27" s="218">
        <v>823</v>
      </c>
    </row>
    <row r="28" spans="2:9" ht="14.25">
      <c r="B28" s="156" t="s">
        <v>262</v>
      </c>
      <c r="C28" s="351" t="s">
        <v>333</v>
      </c>
      <c r="D28" s="352"/>
      <c r="E28" s="104"/>
      <c r="F28" s="102"/>
      <c r="G28" s="102"/>
      <c r="H28" s="218"/>
      <c r="I28" s="218">
        <v>244</v>
      </c>
    </row>
    <row r="29" spans="2:9" ht="14.25">
      <c r="B29" s="156" t="s">
        <v>312</v>
      </c>
      <c r="C29" s="351" t="s">
        <v>334</v>
      </c>
      <c r="D29" s="352"/>
      <c r="E29" s="104"/>
      <c r="F29" s="102"/>
      <c r="G29" s="102"/>
      <c r="H29" s="218"/>
      <c r="I29" s="218">
        <v>372</v>
      </c>
    </row>
    <row r="30" spans="2:9" ht="14.25">
      <c r="B30" s="158" t="s">
        <v>335</v>
      </c>
      <c r="C30" s="353" t="s">
        <v>268</v>
      </c>
      <c r="D30" s="354"/>
      <c r="E30" s="150"/>
      <c r="F30" s="150"/>
      <c r="G30" s="150"/>
      <c r="H30" s="219">
        <v>546</v>
      </c>
      <c r="I30" s="219">
        <v>583</v>
      </c>
    </row>
    <row r="31" spans="2:9" ht="14.25">
      <c r="B31" s="158" t="s">
        <v>336</v>
      </c>
      <c r="C31" s="353" t="s">
        <v>290</v>
      </c>
      <c r="D31" s="354"/>
      <c r="E31" s="150"/>
      <c r="F31" s="150"/>
      <c r="G31" s="150"/>
      <c r="H31" s="218">
        <v>2646</v>
      </c>
      <c r="I31" s="218">
        <v>2998</v>
      </c>
    </row>
    <row r="32" spans="2:9" ht="14.25">
      <c r="B32" s="158" t="s">
        <v>337</v>
      </c>
      <c r="C32" s="353" t="s">
        <v>338</v>
      </c>
      <c r="D32" s="354"/>
      <c r="E32" s="150"/>
      <c r="F32" s="150"/>
      <c r="G32" s="150"/>
      <c r="H32" s="218"/>
      <c r="I32" s="218">
        <v>74</v>
      </c>
    </row>
    <row r="33" spans="2:9" ht="14.25">
      <c r="B33" s="160" t="s">
        <v>51</v>
      </c>
      <c r="C33" s="357" t="s">
        <v>269</v>
      </c>
      <c r="D33" s="358"/>
      <c r="E33" s="154"/>
      <c r="F33" s="154"/>
      <c r="G33" s="154"/>
      <c r="H33" s="221">
        <v>23574</v>
      </c>
      <c r="I33" s="221">
        <f>I34+I35+I36+I37</f>
        <v>22842</v>
      </c>
    </row>
    <row r="34" spans="2:9" ht="14.25">
      <c r="B34" s="159" t="s">
        <v>263</v>
      </c>
      <c r="C34" s="355" t="s">
        <v>270</v>
      </c>
      <c r="D34" s="356"/>
      <c r="E34" s="151"/>
      <c r="F34" s="151"/>
      <c r="G34" s="151"/>
      <c r="H34" s="222">
        <v>23574</v>
      </c>
      <c r="I34" s="222">
        <v>22549</v>
      </c>
    </row>
    <row r="35" spans="2:9" ht="14.25">
      <c r="B35" s="159" t="s">
        <v>264</v>
      </c>
      <c r="C35" s="349" t="s">
        <v>339</v>
      </c>
      <c r="D35" s="356"/>
      <c r="E35" s="151"/>
      <c r="F35" s="151"/>
      <c r="G35" s="151"/>
      <c r="H35" s="222"/>
      <c r="I35" s="222">
        <v>62</v>
      </c>
    </row>
    <row r="36" spans="2:9" ht="14.25">
      <c r="B36" s="159" t="s">
        <v>340</v>
      </c>
      <c r="C36" s="349" t="s">
        <v>341</v>
      </c>
      <c r="D36" s="356"/>
      <c r="E36" s="151"/>
      <c r="F36" s="151"/>
      <c r="G36" s="151"/>
      <c r="H36" s="222"/>
      <c r="I36" s="222">
        <v>159</v>
      </c>
    </row>
    <row r="37" spans="2:9" ht="14.25">
      <c r="B37" s="159" t="s">
        <v>342</v>
      </c>
      <c r="C37" s="349" t="s">
        <v>343</v>
      </c>
      <c r="D37" s="356"/>
      <c r="E37" s="151"/>
      <c r="F37" s="151"/>
      <c r="G37" s="151"/>
      <c r="H37" s="222"/>
      <c r="I37" s="222">
        <v>72</v>
      </c>
    </row>
    <row r="38" spans="2:15" ht="14.25">
      <c r="B38" s="160" t="s">
        <v>52</v>
      </c>
      <c r="C38" s="357" t="s">
        <v>16</v>
      </c>
      <c r="D38" s="358"/>
      <c r="E38" s="154"/>
      <c r="F38" s="154"/>
      <c r="G38" s="154"/>
      <c r="H38" s="221">
        <v>39453</v>
      </c>
      <c r="I38" s="221">
        <f>I39+I40+I41+I42+I43+I44</f>
        <v>35460</v>
      </c>
      <c r="J38" s="155"/>
      <c r="K38" s="155"/>
      <c r="L38" s="155"/>
      <c r="M38" s="155"/>
      <c r="N38" s="155"/>
      <c r="O38" s="155"/>
    </row>
    <row r="39" spans="2:15" ht="14.25">
      <c r="B39" s="159" t="s">
        <v>278</v>
      </c>
      <c r="C39" s="349" t="s">
        <v>272</v>
      </c>
      <c r="D39" s="350"/>
      <c r="E39" s="154"/>
      <c r="F39" s="154"/>
      <c r="G39" s="154"/>
      <c r="H39" s="218">
        <v>3070</v>
      </c>
      <c r="I39" s="218">
        <v>2162</v>
      </c>
      <c r="J39" s="155"/>
      <c r="K39" s="155"/>
      <c r="L39" s="155"/>
      <c r="M39" s="155"/>
      <c r="N39" s="155"/>
      <c r="O39" s="155"/>
    </row>
    <row r="40" spans="2:15" ht="14.25">
      <c r="B40" s="159" t="s">
        <v>279</v>
      </c>
      <c r="C40" s="349" t="s">
        <v>273</v>
      </c>
      <c r="D40" s="350"/>
      <c r="E40" s="154"/>
      <c r="F40" s="154"/>
      <c r="G40" s="154"/>
      <c r="H40" s="218">
        <v>1589</v>
      </c>
      <c r="I40" s="218">
        <v>1113</v>
      </c>
      <c r="J40" s="155"/>
      <c r="K40" s="155"/>
      <c r="L40" s="155"/>
      <c r="M40" s="155"/>
      <c r="N40" s="155"/>
      <c r="O40" s="155"/>
    </row>
    <row r="41" spans="2:15" ht="14.25">
      <c r="B41" s="159" t="s">
        <v>280</v>
      </c>
      <c r="C41" s="349" t="s">
        <v>274</v>
      </c>
      <c r="D41" s="350"/>
      <c r="E41" s="154"/>
      <c r="F41" s="154"/>
      <c r="G41" s="154"/>
      <c r="H41" s="218">
        <v>26647</v>
      </c>
      <c r="I41" s="218">
        <v>25557</v>
      </c>
      <c r="J41" s="155"/>
      <c r="K41" s="155"/>
      <c r="L41" s="155"/>
      <c r="M41" s="155"/>
      <c r="N41" s="155"/>
      <c r="O41" s="155"/>
    </row>
    <row r="42" spans="2:15" ht="14.25">
      <c r="B42" s="159" t="s">
        <v>281</v>
      </c>
      <c r="C42" s="349" t="s">
        <v>275</v>
      </c>
      <c r="D42" s="350"/>
      <c r="E42" s="154"/>
      <c r="F42" s="154"/>
      <c r="G42" s="154"/>
      <c r="H42" s="218">
        <v>1816</v>
      </c>
      <c r="I42" s="218">
        <v>1774</v>
      </c>
      <c r="J42" s="155"/>
      <c r="K42" s="155"/>
      <c r="L42" s="155"/>
      <c r="M42" s="155"/>
      <c r="N42" s="155"/>
      <c r="O42" s="155"/>
    </row>
    <row r="43" spans="2:15" ht="14.25">
      <c r="B43" s="159" t="s">
        <v>282</v>
      </c>
      <c r="C43" s="349" t="s">
        <v>276</v>
      </c>
      <c r="D43" s="350"/>
      <c r="E43" s="154"/>
      <c r="F43" s="154"/>
      <c r="G43" s="154"/>
      <c r="H43" s="218">
        <v>2477</v>
      </c>
      <c r="I43" s="218">
        <v>1318</v>
      </c>
      <c r="J43" s="155"/>
      <c r="K43" s="155"/>
      <c r="L43" s="155"/>
      <c r="M43" s="155"/>
      <c r="N43" s="155"/>
      <c r="O43" s="155"/>
    </row>
    <row r="44" spans="2:15" ht="14.25">
      <c r="B44" s="159" t="s">
        <v>283</v>
      </c>
      <c r="C44" s="349" t="s">
        <v>277</v>
      </c>
      <c r="D44" s="350"/>
      <c r="E44" s="154"/>
      <c r="F44" s="154"/>
      <c r="G44" s="154"/>
      <c r="H44" s="218">
        <v>3854</v>
      </c>
      <c r="I44" s="218">
        <v>3536</v>
      </c>
      <c r="J44" s="155"/>
      <c r="K44" s="155"/>
      <c r="L44" s="155"/>
      <c r="M44" s="155"/>
      <c r="N44" s="155"/>
      <c r="O44" s="155"/>
    </row>
    <row r="45" spans="2:15" ht="14.25">
      <c r="B45" s="290" t="s">
        <v>54</v>
      </c>
      <c r="C45" s="363" t="s">
        <v>344</v>
      </c>
      <c r="D45" s="364"/>
      <c r="E45" s="291"/>
      <c r="F45" s="291"/>
      <c r="G45" s="291"/>
      <c r="H45" s="292"/>
      <c r="I45" s="292">
        <v>203</v>
      </c>
      <c r="J45" s="155"/>
      <c r="K45" s="155"/>
      <c r="L45" s="155"/>
      <c r="M45" s="155"/>
      <c r="N45" s="155"/>
      <c r="O45" s="155"/>
    </row>
    <row r="46" spans="2:9" ht="15" thickBot="1">
      <c r="B46" s="161"/>
      <c r="C46" s="347" t="s">
        <v>289</v>
      </c>
      <c r="D46" s="348"/>
      <c r="E46" s="162"/>
      <c r="F46" s="162"/>
      <c r="G46" s="162"/>
      <c r="H46" s="223">
        <v>152417</v>
      </c>
      <c r="I46" s="223">
        <f>I25+I33+I38+I45</f>
        <v>144710</v>
      </c>
    </row>
  </sheetData>
  <sheetProtection/>
  <mergeCells count="49">
    <mergeCell ref="B8:B9"/>
    <mergeCell ref="B3:N3"/>
    <mergeCell ref="B4:N4"/>
    <mergeCell ref="B6:N6"/>
    <mergeCell ref="B5:I5"/>
    <mergeCell ref="C45:D45"/>
    <mergeCell ref="N8:N9"/>
    <mergeCell ref="C8:D9"/>
    <mergeCell ref="C16:D16"/>
    <mergeCell ref="C17:D17"/>
    <mergeCell ref="C13:D13"/>
    <mergeCell ref="C14:D14"/>
    <mergeCell ref="C15:D15"/>
    <mergeCell ref="G23:G24"/>
    <mergeCell ref="E8:E9"/>
    <mergeCell ref="J8:J9"/>
    <mergeCell ref="F8:F9"/>
    <mergeCell ref="C36:D36"/>
    <mergeCell ref="C37:D37"/>
    <mergeCell ref="C19:D19"/>
    <mergeCell ref="C20:D20"/>
    <mergeCell ref="B23:B24"/>
    <mergeCell ref="C23:D24"/>
    <mergeCell ref="C33:D33"/>
    <mergeCell ref="M8:M9"/>
    <mergeCell ref="C11:D11"/>
    <mergeCell ref="C12:D12"/>
    <mergeCell ref="G8:G9"/>
    <mergeCell ref="C10:D10"/>
    <mergeCell ref="C34:D34"/>
    <mergeCell ref="C38:D38"/>
    <mergeCell ref="E23:E24"/>
    <mergeCell ref="F23:F24"/>
    <mergeCell ref="C30:D30"/>
    <mergeCell ref="C28:D28"/>
    <mergeCell ref="C29:D29"/>
    <mergeCell ref="C32:D32"/>
    <mergeCell ref="C35:D35"/>
    <mergeCell ref="C25:D25"/>
    <mergeCell ref="C46:D46"/>
    <mergeCell ref="C44:D44"/>
    <mergeCell ref="C41:D41"/>
    <mergeCell ref="C26:D26"/>
    <mergeCell ref="C31:D31"/>
    <mergeCell ref="C42:D42"/>
    <mergeCell ref="C43:D43"/>
    <mergeCell ref="C27:D27"/>
    <mergeCell ref="C39:D39"/>
    <mergeCell ref="C40:D4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B1">
      <selection activeCell="C10" sqref="C10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5.7109375" style="0" customWidth="1"/>
    <col min="9" max="9" width="19.7109375" style="0" customWidth="1"/>
    <col min="10" max="10" width="11.7109375" style="0" hidden="1" customWidth="1"/>
    <col min="11" max="12" width="9.140625" style="0" hidden="1" customWidth="1"/>
    <col min="13" max="13" width="12.140625" style="0" hidden="1" customWidth="1"/>
  </cols>
  <sheetData>
    <row r="1" ht="14.25">
      <c r="I1" s="1" t="s">
        <v>90</v>
      </c>
    </row>
    <row r="3" spans="2:13" ht="14.25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2:13" ht="14.25">
      <c r="B4" s="316" t="s">
        <v>120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2:13" ht="14.25">
      <c r="B5" s="316" t="s">
        <v>247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2:12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 thickBot="1">
      <c r="B8" s="2"/>
      <c r="C8" s="2"/>
      <c r="D8" s="2"/>
      <c r="E8" s="2"/>
      <c r="F8" s="2"/>
      <c r="G8" s="2"/>
      <c r="H8" s="2"/>
      <c r="I8" s="1" t="s">
        <v>122</v>
      </c>
      <c r="J8" s="2"/>
      <c r="K8" s="2"/>
      <c r="L8" s="2"/>
    </row>
    <row r="9" spans="2:13" ht="15" customHeight="1">
      <c r="B9" s="243" t="s">
        <v>156</v>
      </c>
      <c r="C9" s="225"/>
      <c r="D9" s="378" t="s">
        <v>35</v>
      </c>
      <c r="E9" s="359"/>
      <c r="F9" s="361"/>
      <c r="G9" s="361"/>
      <c r="H9" s="373" t="s">
        <v>345</v>
      </c>
      <c r="I9" s="167" t="s">
        <v>293</v>
      </c>
      <c r="J9" s="371"/>
      <c r="K9" s="2"/>
      <c r="L9" s="2"/>
      <c r="M9" s="333" t="s">
        <v>86</v>
      </c>
    </row>
    <row r="10" spans="2:13" ht="14.25">
      <c r="B10" s="244"/>
      <c r="C10" s="54"/>
      <c r="D10" s="379"/>
      <c r="E10" s="360"/>
      <c r="F10" s="362"/>
      <c r="G10" s="362"/>
      <c r="H10" s="374"/>
      <c r="I10" s="169" t="s">
        <v>0</v>
      </c>
      <c r="J10" s="371"/>
      <c r="K10" s="2"/>
      <c r="L10" s="2"/>
      <c r="M10" s="334"/>
    </row>
    <row r="11" spans="2:13" ht="14.25">
      <c r="B11" s="244" t="s">
        <v>53</v>
      </c>
      <c r="C11" s="54"/>
      <c r="D11" s="258" t="s">
        <v>291</v>
      </c>
      <c r="E11" s="104"/>
      <c r="F11" s="102"/>
      <c r="G11" s="102"/>
      <c r="H11" s="181">
        <v>7194</v>
      </c>
      <c r="I11" s="260">
        <v>7194</v>
      </c>
      <c r="J11" s="149"/>
      <c r="K11" s="2"/>
      <c r="L11" s="2"/>
      <c r="M11" s="103"/>
    </row>
    <row r="12" spans="2:13" ht="14.25">
      <c r="B12" s="245" t="s">
        <v>53</v>
      </c>
      <c r="C12" s="18" t="s">
        <v>2</v>
      </c>
      <c r="D12" s="126" t="s">
        <v>284</v>
      </c>
      <c r="E12" s="104"/>
      <c r="F12" s="102"/>
      <c r="G12" s="102"/>
      <c r="H12" s="182">
        <v>7194</v>
      </c>
      <c r="I12" s="97">
        <v>7194</v>
      </c>
      <c r="J12" s="149"/>
      <c r="K12" s="2"/>
      <c r="L12" s="2"/>
      <c r="M12" s="103"/>
    </row>
    <row r="13" spans="2:13" ht="14.25">
      <c r="B13" s="246" t="s">
        <v>53</v>
      </c>
      <c r="C13" s="109"/>
      <c r="D13" s="180" t="s">
        <v>292</v>
      </c>
      <c r="E13" s="104"/>
      <c r="F13" s="102"/>
      <c r="G13" s="102"/>
      <c r="H13" s="181">
        <v>100</v>
      </c>
      <c r="I13" s="157">
        <v>100</v>
      </c>
      <c r="J13" s="149"/>
      <c r="K13" s="2"/>
      <c r="L13" s="2"/>
      <c r="M13" s="103"/>
    </row>
    <row r="14" spans="2:13" ht="14.25">
      <c r="B14" s="246" t="s">
        <v>53</v>
      </c>
      <c r="C14" s="109" t="s">
        <v>3</v>
      </c>
      <c r="D14" s="179" t="s">
        <v>295</v>
      </c>
      <c r="E14" s="104"/>
      <c r="F14" s="102"/>
      <c r="G14" s="102"/>
      <c r="H14" s="182">
        <v>100</v>
      </c>
      <c r="I14" s="97">
        <v>100</v>
      </c>
      <c r="J14" s="149"/>
      <c r="K14" s="2"/>
      <c r="L14" s="2"/>
      <c r="M14" s="103"/>
    </row>
    <row r="15" spans="2:13" ht="24" customHeight="1" thickBot="1">
      <c r="B15" s="375" t="s">
        <v>294</v>
      </c>
      <c r="C15" s="376"/>
      <c r="D15" s="377"/>
      <c r="E15" s="247"/>
      <c r="F15" s="247"/>
      <c r="G15" s="247"/>
      <c r="H15" s="75">
        <v>7294</v>
      </c>
      <c r="I15" s="248">
        <v>7294</v>
      </c>
      <c r="J15" s="242"/>
      <c r="K15" s="26"/>
      <c r="L15" s="26"/>
      <c r="M15" s="27"/>
    </row>
    <row r="16" spans="2:12" ht="14.25">
      <c r="B16" s="6"/>
      <c r="C16" s="6"/>
      <c r="D16" s="6"/>
      <c r="E16" s="6"/>
      <c r="F16" s="6"/>
      <c r="G16" s="6"/>
      <c r="H16" s="6"/>
      <c r="I16" s="2"/>
      <c r="J16" s="2"/>
      <c r="K16" s="2"/>
      <c r="L16" s="2"/>
    </row>
  </sheetData>
  <sheetProtection/>
  <mergeCells count="11">
    <mergeCell ref="G9:G10"/>
    <mergeCell ref="M9:M10"/>
    <mergeCell ref="B3:M3"/>
    <mergeCell ref="B4:M4"/>
    <mergeCell ref="B5:M5"/>
    <mergeCell ref="H9:H10"/>
    <mergeCell ref="B15:D15"/>
    <mergeCell ref="E9:E10"/>
    <mergeCell ref="J9:J10"/>
    <mergeCell ref="F9:F10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A23" sqref="A23"/>
    </sheetView>
  </sheetViews>
  <sheetFormatPr defaultColWidth="9.140625" defaultRowHeight="15"/>
  <cols>
    <col min="1" max="1" width="7.28125" style="0" customWidth="1"/>
    <col min="2" max="2" width="37.140625" style="0" customWidth="1"/>
    <col min="3" max="3" width="23.8515625" style="0" customWidth="1"/>
    <col min="4" max="4" width="19.28125" style="0" customWidth="1"/>
    <col min="5" max="5" width="9.8515625" style="0" hidden="1" customWidth="1"/>
    <col min="6" max="6" width="10.28125" style="0" hidden="1" customWidth="1"/>
    <col min="7" max="7" width="9.57421875" style="0" hidden="1" customWidth="1"/>
    <col min="8" max="8" width="13.00390625" style="0" customWidth="1"/>
    <col min="9" max="9" width="12.7109375" style="0" customWidth="1"/>
    <col min="10" max="10" width="11.28125" style="0" customWidth="1"/>
    <col min="11" max="11" width="11.140625" style="0" customWidth="1"/>
  </cols>
  <sheetData>
    <row r="1" spans="2:8" ht="14.25">
      <c r="B1" s="299" t="s">
        <v>153</v>
      </c>
      <c r="C1" s="299"/>
      <c r="D1" s="380"/>
      <c r="G1" s="299"/>
      <c r="H1" s="380"/>
    </row>
    <row r="2" spans="1:11" ht="14.25">
      <c r="A2" s="316" t="s">
        <v>124</v>
      </c>
      <c r="B2" s="339"/>
      <c r="C2" s="339"/>
      <c r="D2" s="339"/>
      <c r="E2" s="339"/>
      <c r="F2" s="339"/>
      <c r="G2" s="339"/>
      <c r="H2" s="339"/>
      <c r="I2" s="17"/>
      <c r="J2" s="17"/>
      <c r="K2" s="17"/>
    </row>
    <row r="3" spans="1:11" ht="14.25">
      <c r="A3" s="316" t="s">
        <v>248</v>
      </c>
      <c r="B3" s="316"/>
      <c r="C3" s="316"/>
      <c r="D3" s="316"/>
      <c r="E3" s="316"/>
      <c r="F3" s="316"/>
      <c r="G3" s="316"/>
      <c r="H3" s="316"/>
      <c r="I3" s="34"/>
      <c r="J3" s="34"/>
      <c r="K3" s="34"/>
    </row>
    <row r="4" spans="1:9" ht="14.25">
      <c r="A4" s="2"/>
      <c r="B4" s="2"/>
      <c r="C4" s="2"/>
      <c r="D4" s="2"/>
      <c r="E4" s="2"/>
      <c r="F4" s="2"/>
      <c r="G4" s="1" t="s">
        <v>90</v>
      </c>
      <c r="H4" s="2"/>
      <c r="I4" s="2"/>
    </row>
    <row r="5" spans="1:7" ht="36.75" customHeight="1">
      <c r="A5" s="318" t="s">
        <v>37</v>
      </c>
      <c r="B5" s="318"/>
      <c r="C5" s="318"/>
      <c r="D5" s="318"/>
      <c r="E5" s="318"/>
      <c r="F5" s="318"/>
      <c r="G5" s="318"/>
    </row>
    <row r="6" spans="1:7" ht="14.25" customHeight="1" thickBot="1">
      <c r="A6" s="15"/>
      <c r="B6" s="15"/>
      <c r="C6" s="15"/>
      <c r="D6" s="249" t="s">
        <v>122</v>
      </c>
      <c r="E6" s="15"/>
      <c r="F6" s="15"/>
      <c r="G6" s="15"/>
    </row>
    <row r="7" spans="1:7" ht="21.75" customHeight="1">
      <c r="A7" s="124" t="s">
        <v>156</v>
      </c>
      <c r="B7" s="127" t="s">
        <v>35</v>
      </c>
      <c r="C7" s="190" t="s">
        <v>345</v>
      </c>
      <c r="D7" s="163" t="s">
        <v>85</v>
      </c>
      <c r="E7" s="187"/>
      <c r="F7" s="71"/>
      <c r="G7" s="72"/>
    </row>
    <row r="8" spans="1:7" ht="14.25">
      <c r="A8" s="73" t="s">
        <v>2</v>
      </c>
      <c r="B8" s="4" t="s">
        <v>39</v>
      </c>
      <c r="C8" s="191">
        <v>9880</v>
      </c>
      <c r="D8" s="191">
        <v>10145</v>
      </c>
      <c r="E8" s="188"/>
      <c r="F8" s="19"/>
      <c r="G8" s="58"/>
    </row>
    <row r="9" spans="1:7" ht="14.25">
      <c r="A9" s="73" t="s">
        <v>3</v>
      </c>
      <c r="B9" s="4" t="s">
        <v>41</v>
      </c>
      <c r="C9" s="191">
        <v>145931</v>
      </c>
      <c r="D9" s="191">
        <v>147797</v>
      </c>
      <c r="E9" s="188"/>
      <c r="F9" s="19"/>
      <c r="G9" s="58"/>
    </row>
    <row r="10" spans="1:7" ht="14.25">
      <c r="A10" s="73" t="s">
        <v>5</v>
      </c>
      <c r="B10" s="4" t="s">
        <v>42</v>
      </c>
      <c r="C10" s="191"/>
      <c r="D10" s="191"/>
      <c r="E10" s="188"/>
      <c r="F10" s="19"/>
      <c r="G10" s="58"/>
    </row>
    <row r="11" spans="1:7" ht="14.25">
      <c r="A11" s="73" t="s">
        <v>6</v>
      </c>
      <c r="B11" s="4" t="s">
        <v>129</v>
      </c>
      <c r="C11" s="191"/>
      <c r="D11" s="191">
        <v>5000</v>
      </c>
      <c r="E11" s="188"/>
      <c r="F11" s="19"/>
      <c r="G11" s="58"/>
    </row>
    <row r="12" spans="1:7" ht="14.25" hidden="1">
      <c r="A12" s="73" t="s">
        <v>17</v>
      </c>
      <c r="B12" s="4"/>
      <c r="C12" s="191"/>
      <c r="D12" s="191"/>
      <c r="E12" s="188"/>
      <c r="F12" s="19"/>
      <c r="G12" s="58"/>
    </row>
    <row r="13" spans="1:7" ht="14.25">
      <c r="A13" s="381" t="s">
        <v>84</v>
      </c>
      <c r="B13" s="382"/>
      <c r="C13" s="192">
        <v>155811</v>
      </c>
      <c r="D13" s="192">
        <v>162942</v>
      </c>
      <c r="E13" s="188"/>
      <c r="F13" s="19"/>
      <c r="G13" s="58"/>
    </row>
    <row r="14" spans="1:7" ht="14.25" hidden="1">
      <c r="A14" s="74" t="s">
        <v>20</v>
      </c>
      <c r="B14" s="4"/>
      <c r="C14" s="191"/>
      <c r="D14" s="191"/>
      <c r="E14" s="188"/>
      <c r="F14" s="19"/>
      <c r="G14" s="58"/>
    </row>
    <row r="15" spans="1:7" ht="14.25">
      <c r="A15" s="74" t="s">
        <v>17</v>
      </c>
      <c r="B15" s="5" t="s">
        <v>166</v>
      </c>
      <c r="C15" s="192">
        <v>11996</v>
      </c>
      <c r="D15" s="192">
        <v>7000</v>
      </c>
      <c r="E15" s="188"/>
      <c r="F15" s="19"/>
      <c r="G15" s="58"/>
    </row>
    <row r="16" spans="1:7" ht="14.25">
      <c r="A16" s="259" t="s">
        <v>9</v>
      </c>
      <c r="B16" s="5" t="s">
        <v>43</v>
      </c>
      <c r="C16" s="192">
        <v>8174</v>
      </c>
      <c r="D16" s="192">
        <v>8174</v>
      </c>
      <c r="E16" s="188"/>
      <c r="F16" s="19"/>
      <c r="G16" s="58"/>
    </row>
    <row r="17" spans="1:7" ht="15" thickBot="1">
      <c r="A17" s="312" t="s">
        <v>44</v>
      </c>
      <c r="B17" s="313"/>
      <c r="C17" s="193">
        <v>175981</v>
      </c>
      <c r="D17" s="193">
        <f>D13+D15+D16</f>
        <v>178116</v>
      </c>
      <c r="E17" s="189"/>
      <c r="F17" s="76"/>
      <c r="G17" s="77"/>
    </row>
    <row r="18" ht="14.25" hidden="1">
      <c r="A18" s="3"/>
    </row>
    <row r="19" ht="14.25" hidden="1">
      <c r="A19" s="3"/>
    </row>
    <row r="20" ht="14.25">
      <c r="A20" s="3"/>
    </row>
    <row r="21" spans="1:7" ht="24.75" customHeight="1">
      <c r="A21" s="318" t="s">
        <v>38</v>
      </c>
      <c r="B21" s="318"/>
      <c r="C21" s="318"/>
      <c r="D21" s="318"/>
      <c r="E21" s="318"/>
      <c r="F21" s="318"/>
      <c r="G21" s="318"/>
    </row>
    <row r="22" spans="1:7" ht="14.25" customHeight="1" thickBot="1">
      <c r="A22" s="15"/>
      <c r="B22" s="15"/>
      <c r="C22" s="15"/>
      <c r="D22" s="249" t="s">
        <v>122</v>
      </c>
      <c r="E22" s="15"/>
      <c r="F22" s="15"/>
      <c r="G22" s="15"/>
    </row>
    <row r="23" spans="1:7" ht="22.5" customHeight="1">
      <c r="A23" s="125" t="s">
        <v>156</v>
      </c>
      <c r="B23" s="128" t="s">
        <v>35</v>
      </c>
      <c r="C23" s="190" t="s">
        <v>345</v>
      </c>
      <c r="D23" s="163" t="s">
        <v>85</v>
      </c>
      <c r="E23" s="194"/>
      <c r="F23" s="71"/>
      <c r="G23" s="72"/>
    </row>
    <row r="24" spans="1:7" ht="14.25">
      <c r="A24" s="74" t="s">
        <v>45</v>
      </c>
      <c r="B24" s="20" t="s">
        <v>46</v>
      </c>
      <c r="C24" s="97">
        <v>90583</v>
      </c>
      <c r="D24" s="97">
        <v>86702</v>
      </c>
      <c r="E24" s="195"/>
      <c r="F24" s="23"/>
      <c r="G24" s="48"/>
    </row>
    <row r="25" spans="1:7" ht="14.25">
      <c r="A25" s="74" t="s">
        <v>3</v>
      </c>
      <c r="B25" s="20" t="s">
        <v>47</v>
      </c>
      <c r="C25" s="97">
        <v>23795</v>
      </c>
      <c r="D25" s="97">
        <v>22927</v>
      </c>
      <c r="E25" s="195"/>
      <c r="F25" s="23"/>
      <c r="G25" s="48"/>
    </row>
    <row r="26" spans="1:7" ht="14.25">
      <c r="A26" s="74" t="s">
        <v>5</v>
      </c>
      <c r="B26" s="20" t="s">
        <v>16</v>
      </c>
      <c r="C26" s="97">
        <v>42982</v>
      </c>
      <c r="D26" s="97">
        <v>40440</v>
      </c>
      <c r="E26" s="195"/>
      <c r="F26" s="23"/>
      <c r="G26" s="48"/>
    </row>
    <row r="27" spans="1:7" ht="14.25">
      <c r="A27" s="74" t="s">
        <v>6</v>
      </c>
      <c r="B27" s="20" t="s">
        <v>48</v>
      </c>
      <c r="C27" s="97"/>
      <c r="D27" s="97"/>
      <c r="E27" s="195"/>
      <c r="F27" s="23"/>
      <c r="G27" s="48"/>
    </row>
    <row r="28" spans="1:7" ht="14.25">
      <c r="A28" s="74" t="s">
        <v>17</v>
      </c>
      <c r="B28" s="20" t="s">
        <v>164</v>
      </c>
      <c r="C28" s="97">
        <v>7294</v>
      </c>
      <c r="D28" s="97">
        <v>7294</v>
      </c>
      <c r="E28" s="195"/>
      <c r="F28" s="23"/>
      <c r="G28" s="48"/>
    </row>
    <row r="29" spans="1:7" ht="14.25">
      <c r="A29" s="74" t="s">
        <v>9</v>
      </c>
      <c r="B29" s="20" t="s">
        <v>125</v>
      </c>
      <c r="C29" s="97"/>
      <c r="D29" s="97">
        <v>5000</v>
      </c>
      <c r="E29" s="195"/>
      <c r="F29" s="23"/>
      <c r="G29" s="48"/>
    </row>
    <row r="30" spans="1:7" ht="14.25">
      <c r="A30" s="74" t="s">
        <v>19</v>
      </c>
      <c r="B30" s="20" t="s">
        <v>31</v>
      </c>
      <c r="C30" s="97"/>
      <c r="D30" s="97">
        <v>8844</v>
      </c>
      <c r="E30" s="195"/>
      <c r="F30" s="23"/>
      <c r="G30" s="48"/>
    </row>
    <row r="31" spans="1:7" ht="14.25">
      <c r="A31" s="78" t="s">
        <v>87</v>
      </c>
      <c r="B31" s="31"/>
      <c r="C31" s="157">
        <v>164654</v>
      </c>
      <c r="D31" s="157">
        <f>D24+D25+D26+D28+D29+D30</f>
        <v>171207</v>
      </c>
      <c r="E31" s="195"/>
      <c r="F31" s="23"/>
      <c r="G31" s="48"/>
    </row>
    <row r="32" spans="1:7" s="32" customFormat="1" ht="14.25">
      <c r="A32" s="74" t="s">
        <v>20</v>
      </c>
      <c r="B32" s="21" t="s">
        <v>165</v>
      </c>
      <c r="C32" s="157">
        <v>11327</v>
      </c>
      <c r="D32" s="157">
        <v>6909</v>
      </c>
      <c r="E32" s="195"/>
      <c r="F32" s="23"/>
      <c r="G32" s="48"/>
    </row>
    <row r="33" spans="1:7" ht="14.25" hidden="1">
      <c r="A33" s="74" t="s">
        <v>21</v>
      </c>
      <c r="B33" s="20" t="s">
        <v>31</v>
      </c>
      <c r="C33" s="97"/>
      <c r="D33" s="97"/>
      <c r="E33" s="195"/>
      <c r="F33" s="23"/>
      <c r="G33" s="48"/>
    </row>
    <row r="34" spans="1:7" ht="15" thickBot="1">
      <c r="A34" s="79" t="s">
        <v>83</v>
      </c>
      <c r="B34" s="80"/>
      <c r="C34" s="98">
        <v>175981</v>
      </c>
      <c r="D34" s="98">
        <f>D31+D32</f>
        <v>178116</v>
      </c>
      <c r="E34" s="195"/>
      <c r="F34" s="23"/>
      <c r="G34" s="48"/>
    </row>
    <row r="35" spans="5:7" ht="15" thickBot="1">
      <c r="E35" s="81"/>
      <c r="F35" s="49"/>
      <c r="G35" s="50"/>
    </row>
  </sheetData>
  <sheetProtection/>
  <mergeCells count="8">
    <mergeCell ref="A21:G21"/>
    <mergeCell ref="A5:G5"/>
    <mergeCell ref="A17:B17"/>
    <mergeCell ref="G1:H1"/>
    <mergeCell ref="A13:B13"/>
    <mergeCell ref="A2:H2"/>
    <mergeCell ref="A3:H3"/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8.00390625" style="0" hidden="1" customWidth="1"/>
    <col min="4" max="4" width="7.7109375" style="0" hidden="1" customWidth="1"/>
    <col min="5" max="5" width="8.421875" style="0" hidden="1" customWidth="1"/>
    <col min="6" max="8" width="16.00390625" style="0" customWidth="1"/>
    <col min="9" max="9" width="13.57421875" style="0" customWidth="1"/>
    <col min="10" max="10" width="13.00390625" style="0" customWidth="1"/>
    <col min="11" max="11" width="6.00390625" style="0" hidden="1" customWidth="1"/>
    <col min="12" max="13" width="8.00390625" style="0" hidden="1" customWidth="1"/>
  </cols>
  <sheetData>
    <row r="1" spans="4:13" ht="14.25">
      <c r="D1" s="387"/>
      <c r="E1" s="387"/>
      <c r="F1" s="164"/>
      <c r="G1" s="164"/>
      <c r="J1" s="2" t="s">
        <v>249</v>
      </c>
      <c r="K1" s="330" t="s">
        <v>88</v>
      </c>
      <c r="L1" s="330"/>
      <c r="M1" s="330"/>
    </row>
    <row r="2" spans="1:13" ht="14.25">
      <c r="A2" s="316" t="s">
        <v>120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0" ht="14.25">
      <c r="A3" s="316" t="s">
        <v>250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2" ht="14.25">
      <c r="A4" s="8"/>
      <c r="B4" s="8"/>
    </row>
    <row r="5" spans="1:10" ht="26.25" customHeight="1" thickBot="1">
      <c r="A5" s="8"/>
      <c r="B5" s="8"/>
      <c r="H5" s="101"/>
      <c r="I5" s="101"/>
      <c r="J5" s="1" t="s">
        <v>122</v>
      </c>
    </row>
    <row r="6" spans="1:14" ht="15" thickBot="1">
      <c r="A6" s="388" t="s">
        <v>35</v>
      </c>
      <c r="B6" s="390" t="s">
        <v>74</v>
      </c>
      <c r="C6" s="391"/>
      <c r="D6" s="391"/>
      <c r="E6" s="391"/>
      <c r="F6" s="392"/>
      <c r="G6" s="328" t="s">
        <v>75</v>
      </c>
      <c r="H6" s="329"/>
      <c r="I6" s="396" t="s">
        <v>32</v>
      </c>
      <c r="J6" s="397"/>
      <c r="K6" s="402"/>
      <c r="L6" s="403"/>
      <c r="M6" s="404"/>
      <c r="N6" s="105"/>
    </row>
    <row r="7" spans="1:14" ht="11.25" customHeight="1" thickBot="1">
      <c r="A7" s="388"/>
      <c r="B7" s="393"/>
      <c r="C7" s="394"/>
      <c r="D7" s="394"/>
      <c r="E7" s="394"/>
      <c r="F7" s="395"/>
      <c r="G7" s="324"/>
      <c r="H7" s="325"/>
      <c r="I7" s="398"/>
      <c r="J7" s="399"/>
      <c r="K7" s="405"/>
      <c r="L7" s="406"/>
      <c r="M7" s="407"/>
      <c r="N7" s="105"/>
    </row>
    <row r="8" spans="1:14" ht="15" thickBot="1">
      <c r="A8" s="389"/>
      <c r="B8" s="172" t="s">
        <v>345</v>
      </c>
      <c r="C8" s="170"/>
      <c r="D8" s="130"/>
      <c r="E8" s="130"/>
      <c r="F8" s="35" t="s">
        <v>85</v>
      </c>
      <c r="G8" s="172" t="s">
        <v>346</v>
      </c>
      <c r="H8" s="177" t="s">
        <v>85</v>
      </c>
      <c r="I8" s="177" t="s">
        <v>347</v>
      </c>
      <c r="J8" s="178" t="s">
        <v>85</v>
      </c>
      <c r="K8" s="173"/>
      <c r="L8" s="35"/>
      <c r="M8" s="82"/>
      <c r="N8" s="105"/>
    </row>
    <row r="9" spans="1:14" ht="14.25">
      <c r="A9" s="83" t="s">
        <v>72</v>
      </c>
      <c r="B9" s="171">
        <v>155811</v>
      </c>
      <c r="C9" s="129"/>
      <c r="D9" s="129"/>
      <c r="E9" s="129"/>
      <c r="F9" s="171">
        <v>162942</v>
      </c>
      <c r="G9" s="171">
        <v>11996</v>
      </c>
      <c r="H9" s="171">
        <v>7000</v>
      </c>
      <c r="I9" s="131">
        <v>167807</v>
      </c>
      <c r="J9" s="294">
        <v>169942</v>
      </c>
      <c r="K9" s="174"/>
      <c r="L9" s="36"/>
      <c r="M9" s="84"/>
      <c r="N9" s="105"/>
    </row>
    <row r="10" spans="1:14" ht="14.25">
      <c r="A10" s="83" t="s">
        <v>73</v>
      </c>
      <c r="B10" s="131">
        <v>164654</v>
      </c>
      <c r="C10" s="36"/>
      <c r="D10" s="36"/>
      <c r="E10" s="36"/>
      <c r="F10" s="131">
        <v>171207</v>
      </c>
      <c r="G10" s="131">
        <v>11327</v>
      </c>
      <c r="H10" s="131">
        <v>6909</v>
      </c>
      <c r="I10" s="131">
        <v>175981</v>
      </c>
      <c r="J10" s="295">
        <v>178116</v>
      </c>
      <c r="K10" s="174"/>
      <c r="L10" s="36"/>
      <c r="M10" s="84"/>
      <c r="N10" s="105"/>
    </row>
    <row r="11" spans="1:14" ht="14.25">
      <c r="A11" s="83" t="s">
        <v>76</v>
      </c>
      <c r="B11" s="131">
        <v>-8843</v>
      </c>
      <c r="C11" s="36"/>
      <c r="D11" s="36"/>
      <c r="E11" s="36"/>
      <c r="F11" s="131">
        <v>-8265</v>
      </c>
      <c r="G11" s="131">
        <v>669</v>
      </c>
      <c r="H11" s="131">
        <v>91</v>
      </c>
      <c r="I11" s="131">
        <v>-8174</v>
      </c>
      <c r="J11" s="295">
        <v>-8174</v>
      </c>
      <c r="K11" s="174"/>
      <c r="L11" s="36"/>
      <c r="M11" s="84"/>
      <c r="N11" s="105"/>
    </row>
    <row r="12" spans="1:14" ht="14.25">
      <c r="A12" s="85" t="s">
        <v>78</v>
      </c>
      <c r="B12" s="184"/>
      <c r="C12" s="383"/>
      <c r="D12" s="383"/>
      <c r="E12" s="383"/>
      <c r="F12" s="184"/>
      <c r="G12" s="401">
        <v>0</v>
      </c>
      <c r="H12" s="401">
        <v>0</v>
      </c>
      <c r="I12" s="401">
        <v>8174</v>
      </c>
      <c r="J12" s="408">
        <v>8174</v>
      </c>
      <c r="K12" s="400"/>
      <c r="L12" s="383"/>
      <c r="M12" s="385"/>
      <c r="N12" s="105"/>
    </row>
    <row r="13" spans="1:14" ht="14.25">
      <c r="A13" s="86" t="s">
        <v>77</v>
      </c>
      <c r="B13" s="185">
        <v>8174</v>
      </c>
      <c r="C13" s="384"/>
      <c r="D13" s="384"/>
      <c r="E13" s="384"/>
      <c r="F13" s="185">
        <v>8174</v>
      </c>
      <c r="G13" s="401"/>
      <c r="H13" s="401"/>
      <c r="I13" s="401"/>
      <c r="J13" s="408"/>
      <c r="K13" s="400"/>
      <c r="L13" s="384"/>
      <c r="M13" s="386"/>
      <c r="N13" s="105"/>
    </row>
    <row r="14" spans="1:14" ht="14.25">
      <c r="A14" s="87" t="s">
        <v>79</v>
      </c>
      <c r="B14" s="132">
        <v>164654</v>
      </c>
      <c r="C14" s="37"/>
      <c r="D14" s="37"/>
      <c r="E14" s="37"/>
      <c r="F14" s="132">
        <v>171207</v>
      </c>
      <c r="G14" s="132">
        <v>11327</v>
      </c>
      <c r="H14" s="132">
        <v>6909</v>
      </c>
      <c r="I14" s="132">
        <v>175981</v>
      </c>
      <c r="J14" s="296">
        <v>178116</v>
      </c>
      <c r="K14" s="175"/>
      <c r="L14" s="37"/>
      <c r="M14" s="88"/>
      <c r="N14" s="105"/>
    </row>
    <row r="15" spans="1:14" ht="15" thickBot="1">
      <c r="A15" s="89" t="s">
        <v>80</v>
      </c>
      <c r="B15" s="186">
        <v>163985</v>
      </c>
      <c r="C15" s="90"/>
      <c r="D15" s="90"/>
      <c r="E15" s="90"/>
      <c r="F15" s="186">
        <v>171116</v>
      </c>
      <c r="G15" s="133">
        <v>11996</v>
      </c>
      <c r="H15" s="133">
        <v>7000</v>
      </c>
      <c r="I15" s="133">
        <v>175981</v>
      </c>
      <c r="J15" s="297">
        <v>178116</v>
      </c>
      <c r="K15" s="176"/>
      <c r="L15" s="90"/>
      <c r="M15" s="91"/>
      <c r="N15" s="105"/>
    </row>
    <row r="18" spans="8:9" ht="14.25">
      <c r="H18" s="101"/>
      <c r="I18" s="101"/>
    </row>
    <row r="19" spans="8:9" ht="14.25">
      <c r="H19" s="101"/>
      <c r="I19" s="101"/>
    </row>
  </sheetData>
  <sheetProtection/>
  <mergeCells count="19">
    <mergeCell ref="B6:F7"/>
    <mergeCell ref="I6:J7"/>
    <mergeCell ref="K12:K13"/>
    <mergeCell ref="G12:G13"/>
    <mergeCell ref="H12:H13"/>
    <mergeCell ref="K6:M7"/>
    <mergeCell ref="G6:H7"/>
    <mergeCell ref="J12:J13"/>
    <mergeCell ref="I12:I13"/>
    <mergeCell ref="K1:M1"/>
    <mergeCell ref="L12:L13"/>
    <mergeCell ref="M12:M13"/>
    <mergeCell ref="A2:M2"/>
    <mergeCell ref="A3:J3"/>
    <mergeCell ref="D1:E1"/>
    <mergeCell ref="A6:A8"/>
    <mergeCell ref="D12:D13"/>
    <mergeCell ref="C12:C13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8515625" style="0" customWidth="1"/>
    <col min="2" max="2" width="26.140625" style="0" customWidth="1"/>
    <col min="3" max="3" width="7.7109375" style="0" customWidth="1"/>
    <col min="4" max="4" width="6.421875" style="0" customWidth="1"/>
    <col min="5" max="5" width="6.7109375" style="0" customWidth="1"/>
    <col min="6" max="6" width="7.57421875" style="0" customWidth="1"/>
    <col min="7" max="7" width="6.421875" style="0" customWidth="1"/>
    <col min="8" max="8" width="6.7109375" style="0" customWidth="1"/>
    <col min="9" max="9" width="6.28125" style="0" customWidth="1"/>
    <col min="10" max="10" width="6.7109375" style="0" customWidth="1"/>
    <col min="11" max="11" width="7.00390625" style="0" customWidth="1"/>
    <col min="12" max="12" width="6.28125" style="0" customWidth="1"/>
    <col min="13" max="13" width="6.421875" style="0" customWidth="1"/>
    <col min="14" max="14" width="6.57421875" style="0" customWidth="1"/>
    <col min="15" max="15" width="10.140625" style="0" customWidth="1"/>
  </cols>
  <sheetData>
    <row r="1" spans="2:15" ht="14.25">
      <c r="B1" s="299" t="s">
        <v>91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4.25">
      <c r="A2" s="409" t="s">
        <v>120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5" ht="14.25">
      <c r="A3" s="411" t="s">
        <v>259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ht="15" thickBot="1">
      <c r="O4" s="2" t="s">
        <v>122</v>
      </c>
    </row>
    <row r="5" spans="1:15" ht="14.25">
      <c r="A5" s="298" t="s">
        <v>101</v>
      </c>
      <c r="B5" s="96" t="s">
        <v>35</v>
      </c>
      <c r="C5" s="70" t="s">
        <v>62</v>
      </c>
      <c r="D5" s="70" t="s">
        <v>51</v>
      </c>
      <c r="E5" s="70" t="s">
        <v>52</v>
      </c>
      <c r="F5" s="70" t="s">
        <v>54</v>
      </c>
      <c r="G5" s="70" t="s">
        <v>53</v>
      </c>
      <c r="H5" s="70" t="s">
        <v>55</v>
      </c>
      <c r="I5" s="70" t="s">
        <v>56</v>
      </c>
      <c r="J5" s="70" t="s">
        <v>57</v>
      </c>
      <c r="K5" s="70" t="s">
        <v>58</v>
      </c>
      <c r="L5" s="70" t="s">
        <v>59</v>
      </c>
      <c r="M5" s="70" t="s">
        <v>60</v>
      </c>
      <c r="N5" s="70" t="s">
        <v>61</v>
      </c>
      <c r="O5" s="95" t="s">
        <v>32</v>
      </c>
    </row>
    <row r="6" spans="1:15" ht="14.25">
      <c r="A6" s="44"/>
      <c r="B6" s="93" t="s">
        <v>63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6"/>
    </row>
    <row r="7" spans="1:16" ht="14.25">
      <c r="A7" s="44" t="s">
        <v>2</v>
      </c>
      <c r="B7" s="61" t="s">
        <v>39</v>
      </c>
      <c r="C7" s="7">
        <v>752</v>
      </c>
      <c r="D7" s="7">
        <v>750</v>
      </c>
      <c r="E7" s="7">
        <v>754</v>
      </c>
      <c r="F7" s="7">
        <v>749</v>
      </c>
      <c r="G7" s="7">
        <v>750</v>
      </c>
      <c r="H7" s="7">
        <v>751</v>
      </c>
      <c r="I7" s="7">
        <v>750</v>
      </c>
      <c r="J7" s="7">
        <v>940</v>
      </c>
      <c r="K7" s="7">
        <v>986</v>
      </c>
      <c r="L7" s="7">
        <v>988</v>
      </c>
      <c r="M7" s="7">
        <v>995</v>
      </c>
      <c r="N7" s="7">
        <v>980</v>
      </c>
      <c r="O7" s="56">
        <f>SUM(C7:N7)</f>
        <v>10145</v>
      </c>
      <c r="P7" s="59"/>
    </row>
    <row r="8" spans="1:15" ht="14.25">
      <c r="A8" s="44" t="s">
        <v>3</v>
      </c>
      <c r="B8" s="61" t="s">
        <v>40</v>
      </c>
      <c r="C8" s="7">
        <v>9818</v>
      </c>
      <c r="D8" s="7">
        <v>9819</v>
      </c>
      <c r="E8" s="7">
        <v>19120</v>
      </c>
      <c r="F8" s="7">
        <v>9818</v>
      </c>
      <c r="G8" s="7">
        <v>9818</v>
      </c>
      <c r="H8" s="7">
        <v>9819</v>
      </c>
      <c r="I8" s="7">
        <v>10986</v>
      </c>
      <c r="J8" s="7">
        <v>10987</v>
      </c>
      <c r="K8" s="7">
        <v>22788</v>
      </c>
      <c r="L8" s="7">
        <v>10986</v>
      </c>
      <c r="M8" s="7">
        <v>10986</v>
      </c>
      <c r="N8" s="7">
        <v>12852</v>
      </c>
      <c r="O8" s="56">
        <f>SUM(C8:N8)</f>
        <v>147797</v>
      </c>
    </row>
    <row r="9" spans="1:15" ht="14.25">
      <c r="A9" s="44" t="s">
        <v>5</v>
      </c>
      <c r="B9" s="61" t="s">
        <v>64</v>
      </c>
      <c r="C9" s="7"/>
      <c r="D9" s="7"/>
      <c r="E9" s="7"/>
      <c r="F9" s="7"/>
      <c r="G9" s="7"/>
      <c r="H9" s="7"/>
      <c r="I9" s="7"/>
      <c r="J9" s="7"/>
      <c r="K9" s="7"/>
      <c r="L9" s="7">
        <v>2000</v>
      </c>
      <c r="M9" s="7"/>
      <c r="N9" s="7">
        <v>5000</v>
      </c>
      <c r="O9" s="56">
        <f>SUM(L9:N9)</f>
        <v>7000</v>
      </c>
    </row>
    <row r="10" spans="1:15" ht="14.25">
      <c r="A10" s="44" t="s">
        <v>6</v>
      </c>
      <c r="B10" s="61" t="s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6"/>
    </row>
    <row r="11" spans="1:15" ht="14.25">
      <c r="A11" s="44" t="s">
        <v>17</v>
      </c>
      <c r="B11" s="61" t="s">
        <v>65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6"/>
    </row>
    <row r="12" spans="1:15" ht="14.25">
      <c r="A12" s="44" t="s">
        <v>9</v>
      </c>
      <c r="B12" s="61" t="s">
        <v>169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6"/>
    </row>
    <row r="13" spans="1:15" ht="14.25">
      <c r="A13" s="44" t="s">
        <v>19</v>
      </c>
      <c r="B13" s="61" t="s">
        <v>10</v>
      </c>
      <c r="C13" s="7"/>
      <c r="D13" s="7"/>
      <c r="E13" s="7"/>
      <c r="F13" s="7"/>
      <c r="G13" s="7"/>
      <c r="H13" s="7"/>
      <c r="I13" s="7"/>
      <c r="J13" s="7"/>
      <c r="K13" s="7">
        <v>5000</v>
      </c>
      <c r="L13" s="7"/>
      <c r="M13" s="7"/>
      <c r="N13" s="7"/>
      <c r="O13" s="56">
        <f>SUM(C13:N13)</f>
        <v>5000</v>
      </c>
    </row>
    <row r="14" spans="1:16" ht="14.25">
      <c r="A14" s="44" t="s">
        <v>20</v>
      </c>
      <c r="B14" s="61" t="s">
        <v>71</v>
      </c>
      <c r="C14" s="7">
        <v>7751</v>
      </c>
      <c r="D14" s="7"/>
      <c r="E14" s="7"/>
      <c r="F14" s="7"/>
      <c r="G14" s="7"/>
      <c r="H14" s="7"/>
      <c r="I14" s="7"/>
      <c r="J14" s="7"/>
      <c r="K14" s="7"/>
      <c r="L14" s="7">
        <v>423</v>
      </c>
      <c r="M14" s="7"/>
      <c r="N14" s="7"/>
      <c r="O14" s="56">
        <f>SUM(C14:N14)</f>
        <v>8174</v>
      </c>
      <c r="P14" s="59"/>
    </row>
    <row r="15" spans="1:15" ht="14.25">
      <c r="A15" s="44" t="s">
        <v>21</v>
      </c>
      <c r="B15" s="93" t="s">
        <v>32</v>
      </c>
      <c r="C15" s="9">
        <v>18321</v>
      </c>
      <c r="D15" s="9">
        <v>10569</v>
      </c>
      <c r="E15" s="9">
        <v>19874</v>
      </c>
      <c r="F15" s="9">
        <v>10567</v>
      </c>
      <c r="G15" s="9">
        <v>10568</v>
      </c>
      <c r="H15" s="9">
        <v>10570</v>
      </c>
      <c r="I15" s="9">
        <f aca="true" t="shared" si="0" ref="I15:O15">SUM(I7:I14)</f>
        <v>11736</v>
      </c>
      <c r="J15" s="9">
        <f t="shared" si="0"/>
        <v>11927</v>
      </c>
      <c r="K15" s="9">
        <f t="shared" si="0"/>
        <v>28774</v>
      </c>
      <c r="L15" s="9">
        <f t="shared" si="0"/>
        <v>14397</v>
      </c>
      <c r="M15" s="9">
        <f t="shared" si="0"/>
        <v>11981</v>
      </c>
      <c r="N15" s="9">
        <f t="shared" si="0"/>
        <v>18832</v>
      </c>
      <c r="O15" s="56">
        <f t="shared" si="0"/>
        <v>178116</v>
      </c>
    </row>
    <row r="16" spans="1:15" ht="14.25">
      <c r="A16" s="44" t="s">
        <v>49</v>
      </c>
      <c r="B16" s="93" t="s">
        <v>68</v>
      </c>
      <c r="C16" s="7"/>
      <c r="D16" s="7"/>
      <c r="E16" s="7"/>
      <c r="F16" s="7"/>
      <c r="G16" s="7"/>
      <c r="H16" s="7"/>
      <c r="I16" s="29"/>
      <c r="J16" s="7"/>
      <c r="K16" s="7"/>
      <c r="L16" s="7"/>
      <c r="M16" s="7"/>
      <c r="N16" s="7"/>
      <c r="O16" s="66"/>
    </row>
    <row r="17" spans="1:15" ht="14.25">
      <c r="A17" s="44" t="s">
        <v>50</v>
      </c>
      <c r="B17" s="61" t="s">
        <v>46</v>
      </c>
      <c r="C17" s="7">
        <v>6848</v>
      </c>
      <c r="D17" s="7">
        <v>6849</v>
      </c>
      <c r="E17" s="7">
        <v>6848</v>
      </c>
      <c r="F17" s="7">
        <v>7565</v>
      </c>
      <c r="G17" s="7">
        <v>7563</v>
      </c>
      <c r="H17" s="7">
        <v>7563</v>
      </c>
      <c r="I17" s="7">
        <v>7563</v>
      </c>
      <c r="J17" s="7">
        <v>7181</v>
      </c>
      <c r="K17" s="7">
        <v>7126</v>
      </c>
      <c r="L17" s="7">
        <v>7213</v>
      </c>
      <c r="M17" s="7">
        <v>7104</v>
      </c>
      <c r="N17" s="7">
        <v>7279</v>
      </c>
      <c r="O17" s="56">
        <f>SUM(C17:N17)</f>
        <v>86702</v>
      </c>
    </row>
    <row r="18" spans="1:15" ht="14.25">
      <c r="A18" s="44" t="s">
        <v>93</v>
      </c>
      <c r="B18" s="61" t="s">
        <v>66</v>
      </c>
      <c r="C18" s="7">
        <v>1792</v>
      </c>
      <c r="D18" s="7">
        <v>1792</v>
      </c>
      <c r="E18" s="7">
        <v>1791</v>
      </c>
      <c r="F18" s="7">
        <v>1988</v>
      </c>
      <c r="G18" s="7">
        <v>1988</v>
      </c>
      <c r="H18" s="7">
        <v>1987</v>
      </c>
      <c r="I18" s="7">
        <v>1987</v>
      </c>
      <c r="J18" s="7">
        <v>2094</v>
      </c>
      <c r="K18" s="7">
        <v>1950</v>
      </c>
      <c r="L18" s="7">
        <v>1836</v>
      </c>
      <c r="M18" s="7">
        <v>1827</v>
      </c>
      <c r="N18" s="7">
        <v>1895</v>
      </c>
      <c r="O18" s="56">
        <f>SUM(C18:N18)</f>
        <v>22927</v>
      </c>
    </row>
    <row r="19" spans="1:15" ht="14.25">
      <c r="A19" s="44" t="s">
        <v>94</v>
      </c>
      <c r="B19" s="61" t="s">
        <v>16</v>
      </c>
      <c r="C19" s="7">
        <v>3525</v>
      </c>
      <c r="D19" s="7">
        <v>3513</v>
      </c>
      <c r="E19" s="7">
        <v>3528</v>
      </c>
      <c r="F19" s="7">
        <v>3519</v>
      </c>
      <c r="G19" s="7">
        <v>3516</v>
      </c>
      <c r="H19" s="7">
        <v>3507</v>
      </c>
      <c r="I19" s="7">
        <v>3521</v>
      </c>
      <c r="J19" s="7">
        <v>3499</v>
      </c>
      <c r="K19" s="7">
        <v>2461</v>
      </c>
      <c r="L19" s="7">
        <v>2923</v>
      </c>
      <c r="M19" s="7">
        <v>3209</v>
      </c>
      <c r="N19" s="7">
        <v>3719</v>
      </c>
      <c r="O19" s="56">
        <f>SUM(C19:N19)</f>
        <v>40440</v>
      </c>
    </row>
    <row r="20" spans="1:15" ht="14.25">
      <c r="A20" s="44" t="s">
        <v>95</v>
      </c>
      <c r="B20" s="61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6"/>
    </row>
    <row r="21" spans="1:15" ht="14.25">
      <c r="A21" s="44" t="s">
        <v>96</v>
      </c>
      <c r="B21" s="61" t="s">
        <v>67</v>
      </c>
      <c r="C21" s="7">
        <v>599</v>
      </c>
      <c r="D21" s="7">
        <v>600</v>
      </c>
      <c r="E21" s="7">
        <v>599</v>
      </c>
      <c r="F21" s="7">
        <v>600</v>
      </c>
      <c r="G21" s="7">
        <v>599</v>
      </c>
      <c r="H21" s="7">
        <v>600</v>
      </c>
      <c r="I21" s="7">
        <v>699</v>
      </c>
      <c r="J21" s="7">
        <v>600</v>
      </c>
      <c r="K21" s="7">
        <v>599</v>
      </c>
      <c r="L21" s="7">
        <v>600</v>
      </c>
      <c r="M21" s="7">
        <v>599</v>
      </c>
      <c r="N21" s="7">
        <v>600</v>
      </c>
      <c r="O21" s="56">
        <f>SUM(C21:N21)</f>
        <v>7294</v>
      </c>
    </row>
    <row r="22" spans="1:15" ht="14.25">
      <c r="A22" s="44" t="s">
        <v>97</v>
      </c>
      <c r="B22" s="61" t="s">
        <v>22</v>
      </c>
      <c r="C22" s="7"/>
      <c r="D22" s="7">
        <v>94</v>
      </c>
      <c r="E22" s="7"/>
      <c r="F22" s="7"/>
      <c r="G22" s="7"/>
      <c r="H22" s="7"/>
      <c r="I22" s="7"/>
      <c r="J22" s="7"/>
      <c r="K22" s="7">
        <v>6327</v>
      </c>
      <c r="L22" s="7"/>
      <c r="M22" s="7">
        <v>473</v>
      </c>
      <c r="N22" s="7">
        <v>109</v>
      </c>
      <c r="O22" s="66">
        <f>SUM(K22:N22)</f>
        <v>6909</v>
      </c>
    </row>
    <row r="23" spans="1:15" ht="14.25">
      <c r="A23" s="44" t="s">
        <v>98</v>
      </c>
      <c r="B23" s="61" t="s">
        <v>125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5000</v>
      </c>
      <c r="O23" s="66">
        <v>5000</v>
      </c>
    </row>
    <row r="24" spans="1:15" ht="14.25">
      <c r="A24" s="44" t="s">
        <v>99</v>
      </c>
      <c r="B24" s="61" t="s">
        <v>31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v>8844</v>
      </c>
      <c r="O24" s="56">
        <v>8844</v>
      </c>
    </row>
    <row r="25" spans="1:15" ht="15" thickBot="1">
      <c r="A25" s="94" t="s">
        <v>100</v>
      </c>
      <c r="B25" s="79" t="s">
        <v>32</v>
      </c>
      <c r="C25" s="46">
        <v>12764</v>
      </c>
      <c r="D25" s="46">
        <v>12754</v>
      </c>
      <c r="E25" s="46">
        <v>12766</v>
      </c>
      <c r="F25" s="46">
        <v>13672</v>
      </c>
      <c r="G25" s="46">
        <v>13666</v>
      </c>
      <c r="H25" s="46">
        <v>13657</v>
      </c>
      <c r="I25" s="46">
        <v>13770</v>
      </c>
      <c r="J25" s="46">
        <v>13650</v>
      </c>
      <c r="K25" s="46">
        <v>13662</v>
      </c>
      <c r="L25" s="46">
        <f>SUM(L17:L24)</f>
        <v>12572</v>
      </c>
      <c r="M25" s="46">
        <f>SUM(M17:M24)</f>
        <v>13212</v>
      </c>
      <c r="N25" s="46">
        <f>SUM(N17:N24)</f>
        <v>27446</v>
      </c>
      <c r="O25" s="57">
        <f>SUM(O17:O24)</f>
        <v>178116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"/>
  <sheetViews>
    <sheetView view="pageLayout" workbookViewId="0" topLeftCell="A10">
      <selection activeCell="G30" sqref="G30"/>
    </sheetView>
  </sheetViews>
  <sheetFormatPr defaultColWidth="9.140625" defaultRowHeight="15"/>
  <cols>
    <col min="1" max="1" width="4.140625" style="0" customWidth="1"/>
    <col min="2" max="2" width="8.421875" style="0" customWidth="1"/>
    <col min="3" max="3" width="31.421875" style="0" customWidth="1"/>
    <col min="4" max="4" width="26.7109375" style="0" customWidth="1"/>
    <col min="5" max="5" width="15.28125" style="0" customWidth="1"/>
    <col min="6" max="6" width="15.42187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15" t="s">
        <v>223</v>
      </c>
      <c r="H2" s="116"/>
      <c r="I2" s="116"/>
    </row>
    <row r="3" spans="8:9" ht="14.25">
      <c r="H3" s="60"/>
      <c r="I3" s="60"/>
    </row>
    <row r="4" spans="8:11" ht="14.25">
      <c r="H4" s="410"/>
      <c r="I4" s="410"/>
      <c r="J4" s="17"/>
      <c r="K4" s="17"/>
    </row>
    <row r="5" spans="1:11" ht="14.25">
      <c r="A5" s="316" t="s">
        <v>120</v>
      </c>
      <c r="B5" s="339"/>
      <c r="C5" s="339"/>
      <c r="D5" s="339"/>
      <c r="E5" s="339"/>
      <c r="F5" s="339"/>
      <c r="G5" s="339"/>
      <c r="H5" s="339"/>
      <c r="I5" s="339"/>
      <c r="J5" s="2"/>
      <c r="K5" s="2"/>
    </row>
    <row r="6" spans="1:11" ht="14.25">
      <c r="A6" s="316" t="s">
        <v>251</v>
      </c>
      <c r="B6" s="339"/>
      <c r="C6" s="339"/>
      <c r="D6" s="339"/>
      <c r="E6" s="339"/>
      <c r="F6" s="339"/>
      <c r="G6" s="339"/>
      <c r="H6" s="339"/>
      <c r="I6" s="339"/>
      <c r="J6" s="2"/>
      <c r="K6" s="2"/>
    </row>
    <row r="7" spans="1:11" ht="14.25">
      <c r="A7" s="316" t="s">
        <v>252</v>
      </c>
      <c r="B7" s="339"/>
      <c r="C7" s="339"/>
      <c r="D7" s="339"/>
      <c r="E7" s="339"/>
      <c r="F7" s="339"/>
      <c r="G7" s="339"/>
      <c r="H7" s="339"/>
      <c r="I7" s="339"/>
      <c r="J7" s="17"/>
      <c r="K7" s="17"/>
    </row>
    <row r="8" spans="1:11" ht="15" thickBot="1">
      <c r="A8" s="2"/>
      <c r="B8" s="2"/>
      <c r="C8" s="2"/>
      <c r="D8" s="2"/>
      <c r="E8" s="2"/>
      <c r="F8" s="2"/>
      <c r="G8" s="1" t="s">
        <v>155</v>
      </c>
      <c r="H8" s="2"/>
      <c r="I8" s="2"/>
      <c r="J8" s="2"/>
      <c r="K8" s="2"/>
    </row>
    <row r="9" spans="1:11" ht="14.25">
      <c r="A9" s="2"/>
      <c r="B9" s="120" t="s">
        <v>156</v>
      </c>
      <c r="C9" s="414" t="s">
        <v>35</v>
      </c>
      <c r="D9" s="416"/>
      <c r="E9" s="414" t="s">
        <v>305</v>
      </c>
      <c r="F9" s="415"/>
      <c r="G9" s="420"/>
      <c r="H9" s="2"/>
      <c r="I9" s="2"/>
      <c r="J9" s="2"/>
      <c r="K9" s="2"/>
    </row>
    <row r="10" spans="1:11" ht="14.25">
      <c r="A10" s="2"/>
      <c r="B10" s="73"/>
      <c r="C10" s="423" t="s">
        <v>154</v>
      </c>
      <c r="D10" s="419"/>
      <c r="E10" s="5" t="s">
        <v>157</v>
      </c>
      <c r="F10" s="250" t="s">
        <v>158</v>
      </c>
      <c r="G10" s="251" t="s">
        <v>36</v>
      </c>
      <c r="H10" s="2"/>
      <c r="I10" s="2"/>
      <c r="J10" s="2"/>
      <c r="K10" s="2"/>
    </row>
    <row r="11" spans="1:11" ht="14.25" hidden="1">
      <c r="A11" s="2"/>
      <c r="B11" s="73"/>
      <c r="C11" s="33"/>
      <c r="D11" s="61"/>
      <c r="E11" s="4"/>
      <c r="F11" s="119"/>
      <c r="G11" s="97"/>
      <c r="H11" s="2"/>
      <c r="I11" s="2"/>
      <c r="J11" s="2"/>
      <c r="K11" s="2"/>
    </row>
    <row r="12" spans="1:11" ht="14.25">
      <c r="A12" s="2"/>
      <c r="B12" s="117" t="s">
        <v>2</v>
      </c>
      <c r="C12" s="118" t="s">
        <v>159</v>
      </c>
      <c r="D12" s="61"/>
      <c r="E12" s="7">
        <v>1975000</v>
      </c>
      <c r="F12" s="123">
        <v>5.392</v>
      </c>
      <c r="G12" s="97">
        <v>10649200</v>
      </c>
      <c r="H12" s="2"/>
      <c r="I12" s="2"/>
      <c r="J12" s="2"/>
      <c r="K12" s="2"/>
    </row>
    <row r="13" spans="1:11" ht="14.25">
      <c r="A13" s="2"/>
      <c r="B13" s="73" t="s">
        <v>3</v>
      </c>
      <c r="C13" s="33" t="s">
        <v>161</v>
      </c>
      <c r="D13" s="61"/>
      <c r="E13" s="7">
        <v>300</v>
      </c>
      <c r="F13" s="121">
        <v>26960</v>
      </c>
      <c r="G13" s="97">
        <v>8088000</v>
      </c>
      <c r="H13" s="2"/>
      <c r="I13" s="2"/>
      <c r="J13" s="2"/>
      <c r="K13" s="2"/>
    </row>
    <row r="14" spans="1:11" ht="14.25">
      <c r="A14" s="2"/>
      <c r="B14" s="73" t="s">
        <v>5</v>
      </c>
      <c r="C14" s="418" t="s">
        <v>160</v>
      </c>
      <c r="D14" s="419"/>
      <c r="E14" s="7">
        <v>1975000</v>
      </c>
      <c r="F14" s="123">
        <v>5.392</v>
      </c>
      <c r="G14" s="97">
        <v>10649200</v>
      </c>
      <c r="H14" s="2"/>
      <c r="I14" s="2"/>
      <c r="J14" s="2"/>
      <c r="K14" s="2"/>
    </row>
    <row r="15" spans="1:11" ht="14.25">
      <c r="A15" s="2"/>
      <c r="B15" s="73" t="s">
        <v>6</v>
      </c>
      <c r="C15" s="418" t="s">
        <v>162</v>
      </c>
      <c r="D15" s="419"/>
      <c r="E15" s="7">
        <v>1200</v>
      </c>
      <c r="F15" s="121">
        <v>4692</v>
      </c>
      <c r="G15" s="97">
        <v>5630400</v>
      </c>
      <c r="H15" s="2"/>
      <c r="I15" s="2"/>
      <c r="J15" s="2"/>
      <c r="K15" s="2"/>
    </row>
    <row r="16" spans="1:11" ht="14.25">
      <c r="A16" s="2"/>
      <c r="B16" s="73" t="s">
        <v>17</v>
      </c>
      <c r="C16" s="349" t="s">
        <v>163</v>
      </c>
      <c r="D16" s="350"/>
      <c r="E16" s="7">
        <v>188500</v>
      </c>
      <c r="F16" s="121">
        <v>215</v>
      </c>
      <c r="G16" s="97">
        <v>40527500</v>
      </c>
      <c r="H16" s="2"/>
      <c r="I16" s="2"/>
      <c r="J16" s="2"/>
      <c r="K16" s="2"/>
    </row>
    <row r="17" spans="1:11" ht="15" thickBot="1">
      <c r="A17" s="2"/>
      <c r="B17" s="99"/>
      <c r="C17" s="421" t="s">
        <v>32</v>
      </c>
      <c r="D17" s="422"/>
      <c r="E17" s="46"/>
      <c r="F17" s="122"/>
      <c r="G17" s="98">
        <f>SUM(G12:G16)</f>
        <v>75544300</v>
      </c>
      <c r="H17" s="2"/>
      <c r="I17" s="2"/>
      <c r="J17" s="2"/>
      <c r="K17" s="2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0"/>
    </row>
    <row r="19" spans="1:12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0"/>
    </row>
    <row r="20" spans="1:12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</row>
    <row r="22" spans="1:12" ht="14.25">
      <c r="A22" s="2"/>
      <c r="B22" s="316" t="s">
        <v>300</v>
      </c>
      <c r="C22" s="316"/>
      <c r="D22" s="316"/>
      <c r="E22" s="316"/>
      <c r="F22" s="316"/>
      <c r="G22" s="316"/>
      <c r="H22" s="2"/>
      <c r="I22" s="2"/>
      <c r="J22" s="2"/>
      <c r="K22" s="2"/>
      <c r="L22" s="10"/>
    </row>
    <row r="23" spans="1:11" ht="15" thickBot="1">
      <c r="A23" s="2"/>
      <c r="B23" s="2"/>
      <c r="C23" s="2"/>
      <c r="D23" s="2"/>
      <c r="E23" s="2"/>
      <c r="F23" s="2"/>
      <c r="G23" s="1" t="s">
        <v>155</v>
      </c>
      <c r="H23" s="2"/>
      <c r="I23" s="2"/>
      <c r="J23" s="2"/>
      <c r="K23" s="2"/>
    </row>
    <row r="24" spans="1:11" ht="14.25">
      <c r="A24" s="2"/>
      <c r="B24" s="120" t="s">
        <v>156</v>
      </c>
      <c r="C24" s="414" t="s">
        <v>35</v>
      </c>
      <c r="D24" s="415"/>
      <c r="E24" s="416"/>
      <c r="F24" s="261" t="s">
        <v>303</v>
      </c>
      <c r="G24" s="252" t="s">
        <v>304</v>
      </c>
      <c r="H24" s="2"/>
      <c r="I24" s="2"/>
      <c r="J24" s="2"/>
      <c r="K24" s="2"/>
    </row>
    <row r="25" spans="1:11" ht="14.25">
      <c r="A25" s="2"/>
      <c r="B25" s="73" t="s">
        <v>9</v>
      </c>
      <c r="C25" s="349" t="s">
        <v>302</v>
      </c>
      <c r="D25" s="417"/>
      <c r="E25" s="350"/>
      <c r="F25" s="255"/>
      <c r="G25" s="253">
        <v>3717279</v>
      </c>
      <c r="H25" s="2"/>
      <c r="I25" s="2"/>
      <c r="J25" s="2"/>
      <c r="K25" s="2"/>
    </row>
    <row r="26" spans="1:11" ht="14.25">
      <c r="A26" s="2"/>
      <c r="B26" s="73" t="s">
        <v>19</v>
      </c>
      <c r="C26" s="349" t="s">
        <v>301</v>
      </c>
      <c r="D26" s="417"/>
      <c r="E26" s="350"/>
      <c r="F26" s="256"/>
      <c r="G26" s="253">
        <v>5120452</v>
      </c>
      <c r="H26" s="2"/>
      <c r="I26" s="2"/>
      <c r="J26" s="2"/>
      <c r="K26" s="2"/>
    </row>
    <row r="27" spans="1:11" ht="14.25">
      <c r="A27" s="2"/>
      <c r="B27" s="269">
        <v>8</v>
      </c>
      <c r="C27" s="349" t="s">
        <v>319</v>
      </c>
      <c r="D27" s="417"/>
      <c r="E27" s="350"/>
      <c r="F27" s="270"/>
      <c r="G27" s="271">
        <v>2578917</v>
      </c>
      <c r="H27" s="2"/>
      <c r="I27" s="2"/>
      <c r="J27" s="2"/>
      <c r="K27" s="2"/>
    </row>
    <row r="28" spans="1:11" ht="15" thickBot="1">
      <c r="A28" s="2"/>
      <c r="B28" s="99"/>
      <c r="C28" s="347" t="s">
        <v>32</v>
      </c>
      <c r="D28" s="413"/>
      <c r="E28" s="348"/>
      <c r="F28" s="257"/>
      <c r="G28" s="254">
        <f>SUM(G25:G27)</f>
        <v>11416648</v>
      </c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17">
    <mergeCell ref="C17:D17"/>
    <mergeCell ref="C14:D14"/>
    <mergeCell ref="C9:D9"/>
    <mergeCell ref="C10:D10"/>
    <mergeCell ref="C16:D16"/>
    <mergeCell ref="H4:I4"/>
    <mergeCell ref="A5:I5"/>
    <mergeCell ref="C15:D15"/>
    <mergeCell ref="E9:G9"/>
    <mergeCell ref="A6:I6"/>
    <mergeCell ref="A7:I7"/>
    <mergeCell ref="C28:E28"/>
    <mergeCell ref="B22:G22"/>
    <mergeCell ref="C24:E24"/>
    <mergeCell ref="C27:E27"/>
    <mergeCell ref="C25:E25"/>
    <mergeCell ref="C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VLG</cp:lastModifiedBy>
  <cp:lastPrinted>2015-05-21T08:57:36Z</cp:lastPrinted>
  <dcterms:created xsi:type="dcterms:W3CDTF">2009-01-19T13:48:24Z</dcterms:created>
  <dcterms:modified xsi:type="dcterms:W3CDTF">2016-02-03T14:27:29Z</dcterms:modified>
  <cp:category/>
  <cp:version/>
  <cp:contentType/>
  <cp:contentStatus/>
</cp:coreProperties>
</file>